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ll Aikido\Gradings 2024\2024\"/>
    </mc:Choice>
  </mc:AlternateContent>
  <xr:revisionPtr revIDLastSave="0" documentId="8_{947303DB-C35B-474C-ACBF-F4A8E23956C6}" xr6:coauthVersionLast="47" xr6:coauthVersionMax="47" xr10:uidLastSave="{00000000-0000-0000-0000-000000000000}"/>
  <bookViews>
    <workbookView xWindow="-120" yWindow="-120" windowWidth="24240" windowHeight="17640" xr2:uid="{421D2A6B-487B-4DDC-A692-CE2291294F7C}"/>
  </bookViews>
  <sheets>
    <sheet name="Grading Sheet" sheetId="1" r:id="rId1"/>
    <sheet name="Expected Knowledge" sheetId="2" r:id="rId2"/>
  </sheets>
  <definedNames>
    <definedName name="_xlnm.Print_Area" localSheetId="0">'Grading Sheet'!$F$3:$Q$172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1" i="1" l="1"/>
  <c r="B25" i="1"/>
  <c r="B113" i="1"/>
  <c r="B115" i="1"/>
  <c r="C115" i="1" s="1"/>
  <c r="I115" i="1" s="1"/>
  <c r="B123" i="1"/>
  <c r="B103" i="1"/>
  <c r="B111" i="1"/>
  <c r="B109" i="1"/>
  <c r="B107" i="1"/>
  <c r="C107" i="1" s="1"/>
  <c r="B85" i="1"/>
  <c r="B71" i="1"/>
  <c r="B77" i="1"/>
  <c r="B65" i="1"/>
  <c r="B63" i="1"/>
  <c r="B59" i="1"/>
  <c r="B89" i="1"/>
  <c r="B35" i="1"/>
  <c r="B55" i="1"/>
  <c r="B47" i="1"/>
  <c r="B39" i="1"/>
  <c r="B27" i="1"/>
  <c r="B23" i="1"/>
  <c r="B51" i="1"/>
  <c r="B87" i="1"/>
  <c r="C89" i="1"/>
  <c r="G89" i="1" s="1"/>
  <c r="C87" i="1"/>
  <c r="G87" i="1" s="1"/>
  <c r="C103" i="1"/>
  <c r="G103" i="1" s="1"/>
  <c r="B69" i="1"/>
  <c r="B67" i="1"/>
  <c r="B61" i="1"/>
  <c r="C71" i="1"/>
  <c r="G71" i="1" s="1"/>
  <c r="C69" i="1"/>
  <c r="G69" i="1" s="1"/>
  <c r="C67" i="1"/>
  <c r="G67" i="1" s="1"/>
  <c r="C65" i="1"/>
  <c r="G65" i="1" s="1"/>
  <c r="C63" i="1"/>
  <c r="G63" i="1" s="1"/>
  <c r="C61" i="1"/>
  <c r="G61" i="1" s="1"/>
  <c r="B73" i="1"/>
  <c r="C73" i="1"/>
  <c r="G73" i="1" s="1"/>
  <c r="B75" i="1"/>
  <c r="C75" i="1"/>
  <c r="G75" i="1" s="1"/>
  <c r="C77" i="1"/>
  <c r="G77" i="1" s="1"/>
  <c r="B79" i="1"/>
  <c r="C79" i="1"/>
  <c r="G79" i="1" s="1"/>
  <c r="B81" i="1"/>
  <c r="C85" i="1"/>
  <c r="G85" i="1" s="1"/>
  <c r="B83" i="1"/>
  <c r="C83" i="1" s="1"/>
  <c r="G83" i="1" s="1"/>
  <c r="C81" i="1"/>
  <c r="G81" i="1" s="1"/>
  <c r="B127" i="1"/>
  <c r="B125" i="1"/>
  <c r="B121" i="1"/>
  <c r="C113" i="1"/>
  <c r="B99" i="1"/>
  <c r="B97" i="1"/>
  <c r="B57" i="1"/>
  <c r="B53" i="1"/>
  <c r="B49" i="1"/>
  <c r="B33" i="1"/>
  <c r="B31" i="1"/>
  <c r="B29" i="1"/>
  <c r="C29" i="1" s="1"/>
  <c r="C127" i="1"/>
  <c r="I127" i="1" s="1"/>
  <c r="C125" i="1"/>
  <c r="I125" i="1" s="1"/>
  <c r="C123" i="1"/>
  <c r="I123" i="1" s="1"/>
  <c r="C121" i="1"/>
  <c r="I121" i="1" s="1"/>
  <c r="C111" i="1"/>
  <c r="C109" i="1"/>
  <c r="I109" i="1" s="1"/>
  <c r="C101" i="1"/>
  <c r="C99" i="1"/>
  <c r="C97" i="1"/>
  <c r="C59" i="1"/>
  <c r="G59" i="1" s="1"/>
  <c r="C57" i="1"/>
  <c r="G57" i="1" s="1"/>
  <c r="C55" i="1"/>
  <c r="G55" i="1" s="1"/>
  <c r="C53" i="1"/>
  <c r="G53" i="1" s="1"/>
  <c r="C51" i="1"/>
  <c r="G51" i="1" s="1"/>
  <c r="C49" i="1"/>
  <c r="G49" i="1" s="1"/>
  <c r="C47" i="1"/>
  <c r="G47" i="1" s="1"/>
  <c r="B45" i="1"/>
  <c r="C45" i="1" s="1"/>
  <c r="G45" i="1" s="1"/>
  <c r="C39" i="1"/>
  <c r="G39" i="1" s="1"/>
  <c r="B37" i="1"/>
  <c r="C37" i="1" s="1"/>
  <c r="G37" i="1" s="1"/>
  <c r="C35" i="1"/>
  <c r="G35" i="1" s="1"/>
  <c r="C33" i="1"/>
  <c r="G33" i="1" s="1"/>
  <c r="C31" i="1"/>
  <c r="G31" i="1" s="1"/>
  <c r="G29" i="1"/>
  <c r="C27" i="1"/>
  <c r="G27" i="1" s="1"/>
  <c r="C25" i="1"/>
  <c r="G25" i="1" s="1"/>
  <c r="C23" i="1"/>
  <c r="G23" i="1" s="1"/>
  <c r="B21" i="1"/>
  <c r="C21" i="1"/>
  <c r="G21" i="1" s="1"/>
  <c r="I113" i="1" l="1"/>
  <c r="G113" i="1"/>
  <c r="G111" i="1"/>
  <c r="I111" i="1"/>
  <c r="G109" i="1"/>
  <c r="G107" i="1"/>
  <c r="I107" i="1"/>
  <c r="I97" i="1"/>
  <c r="G97" i="1"/>
  <c r="I99" i="1"/>
  <c r="G99" i="1"/>
  <c r="I101" i="1"/>
  <c r="G101" i="1"/>
  <c r="I103" i="1"/>
</calcChain>
</file>

<file path=xl/sharedStrings.xml><?xml version="1.0" encoding="utf-8"?>
<sst xmlns="http://schemas.openxmlformats.org/spreadsheetml/2006/main" count="1044" uniqueCount="173">
  <si>
    <t>KAI SHIN KAI</t>
  </si>
  <si>
    <t xml:space="preserve">DATE: </t>
  </si>
  <si>
    <t>SECTION ONE  (Tai-jutsu)</t>
  </si>
  <si>
    <t>Candidates to demonstrate with confidence, capability, smoothness and understanding of the difference between OMOTE/URA, IRIMI/TENKAN variants and showing a more advanced approach in TECHNIQUE from both LEFT and RIGHT attacks. No repeats requested.</t>
  </si>
  <si>
    <t xml:space="preserve">          ASSESSMENT</t>
  </si>
  <si>
    <t>(1)</t>
  </si>
  <si>
    <t>(2)</t>
  </si>
  <si>
    <t>1.</t>
  </si>
  <si>
    <t>from</t>
  </si>
  <si>
    <t>Ai-katate dori</t>
  </si>
  <si>
    <t>.............................................................</t>
  </si>
  <si>
    <t>2.</t>
  </si>
  <si>
    <t>3.</t>
  </si>
  <si>
    <t>Gyaku-katate dori</t>
  </si>
  <si>
    <t>4.</t>
  </si>
  <si>
    <t>5.</t>
  </si>
  <si>
    <t>Mune-Dori Shomenuchi</t>
  </si>
  <si>
    <t>6.</t>
  </si>
  <si>
    <t>7.</t>
  </si>
  <si>
    <t>Kata Dori</t>
  </si>
  <si>
    <t>8.</t>
  </si>
  <si>
    <t>9.</t>
  </si>
  <si>
    <t>Shomenuchi</t>
  </si>
  <si>
    <t>10.</t>
  </si>
  <si>
    <t>11.</t>
  </si>
  <si>
    <t>Yokomenuchi</t>
  </si>
  <si>
    <t>12.</t>
  </si>
  <si>
    <t>13.</t>
  </si>
  <si>
    <t>Chudan-Tsuki</t>
  </si>
  <si>
    <t>14.</t>
  </si>
  <si>
    <t>15.</t>
  </si>
  <si>
    <t>16.</t>
  </si>
  <si>
    <t>17.</t>
  </si>
  <si>
    <t>Morote-dori</t>
  </si>
  <si>
    <t>18.</t>
  </si>
  <si>
    <t>19.</t>
  </si>
  <si>
    <t>20.</t>
  </si>
  <si>
    <t>21.</t>
  </si>
  <si>
    <t>Ushiro Katate dori Kubishime</t>
  </si>
  <si>
    <t>22.</t>
  </si>
  <si>
    <t>Ushiro Eri dori</t>
  </si>
  <si>
    <t>23.</t>
  </si>
  <si>
    <t>24.</t>
  </si>
  <si>
    <t>25.</t>
  </si>
  <si>
    <t>HANMI-HANDACHI-WAZA</t>
  </si>
  <si>
    <t>26.</t>
  </si>
  <si>
    <t>27.</t>
  </si>
  <si>
    <t>28.</t>
  </si>
  <si>
    <t>KOSHINAGE SECTION</t>
  </si>
  <si>
    <t>29.</t>
  </si>
  <si>
    <t>30.</t>
  </si>
  <si>
    <t>31.</t>
  </si>
  <si>
    <t>32.</t>
  </si>
  <si>
    <t>33.</t>
  </si>
  <si>
    <t>SUWARI-WAZA</t>
  </si>
  <si>
    <t>Kokyu-Ho</t>
  </si>
  <si>
    <t>34.</t>
  </si>
  <si>
    <t>(minimum of three escapes)</t>
  </si>
  <si>
    <t>35.</t>
  </si>
  <si>
    <t>36.</t>
  </si>
  <si>
    <t>SANNIN-DORI (COMPULSORY) - Sannin-dori with free-style attacks</t>
  </si>
  <si>
    <t>Candidate’s performance must be clearly marked PASS or FAIL. Minimum pass mark of 80 per cent.</t>
  </si>
  <si>
    <r>
      <rPr>
        <b/>
        <u/>
        <sz val="10"/>
        <rFont val="Arial"/>
        <family val="2"/>
      </rPr>
      <t>PASS</t>
    </r>
    <r>
      <rPr>
        <b/>
        <sz val="10"/>
        <rFont val="Arial"/>
        <family val="2"/>
      </rPr>
      <t xml:space="preserve">  /  FAIL</t>
    </r>
  </si>
  <si>
    <t>EXAMINER: (Signature)__________________________________________ Date:__________</t>
  </si>
  <si>
    <t xml:space="preserve">     NAME: _________________________________________________ GRADE:_____DAN</t>
  </si>
  <si>
    <t>Panel President to discuss with each candidate any comments that may be considered necessary and, if possible, give reasons for failure in the presence of the candidate’s Club Instructor.</t>
  </si>
  <si>
    <t>NIDAN GRADING ASSESSMENT 2024</t>
  </si>
  <si>
    <t>Candidates</t>
  </si>
  <si>
    <t>Panel President</t>
  </si>
  <si>
    <t>Nidan</t>
  </si>
  <si>
    <t>Ai Katate Dori</t>
  </si>
  <si>
    <t>Ikkyo</t>
  </si>
  <si>
    <t>Nikkyo</t>
  </si>
  <si>
    <t>Kote Gaeshi</t>
  </si>
  <si>
    <t>Irimi Nage</t>
  </si>
  <si>
    <t>Shiho Nage</t>
  </si>
  <si>
    <t>Sokumen</t>
  </si>
  <si>
    <t>Kokyunage</t>
  </si>
  <si>
    <t>Sankyo</t>
  </si>
  <si>
    <t>Yonkyo</t>
  </si>
  <si>
    <t>Mai Otoshi</t>
  </si>
  <si>
    <t>Koshinage</t>
  </si>
  <si>
    <t>Ude Garami</t>
  </si>
  <si>
    <t>Sumi Otoshi</t>
  </si>
  <si>
    <t>Tenchinage</t>
  </si>
  <si>
    <t>Hiji Shime</t>
  </si>
  <si>
    <t>Gokyu</t>
  </si>
  <si>
    <t>Kaiten Nage</t>
  </si>
  <si>
    <t>Aiki Nage</t>
  </si>
  <si>
    <t>Kata Gatame</t>
  </si>
  <si>
    <t>Gyaku Katate Dori</t>
  </si>
  <si>
    <t>Aiki Otoshi</t>
  </si>
  <si>
    <t>Chudan Tsuki</t>
  </si>
  <si>
    <t>Ryote Dori</t>
  </si>
  <si>
    <t>Ushiro Ryote Dori</t>
  </si>
  <si>
    <t>Juji Garame</t>
  </si>
  <si>
    <t>Shihonage</t>
  </si>
  <si>
    <t>Ushiro Ryo Kata Dori</t>
  </si>
  <si>
    <t>Kata Dori Shomenuchi</t>
  </si>
  <si>
    <t>Morote Dori</t>
  </si>
  <si>
    <t>Jodan Tsuki</t>
  </si>
  <si>
    <t>Hiji Dori</t>
  </si>
  <si>
    <t>Ushiro Ryo Hiji Dori</t>
  </si>
  <si>
    <t>Mune Dori</t>
  </si>
  <si>
    <t>Ryo Mune Dori</t>
  </si>
  <si>
    <t>Mune Dori Shomenuchi</t>
  </si>
  <si>
    <t>Ushiro Eri Dori</t>
  </si>
  <si>
    <t>Ushiro Katate Dori Kubishime</t>
  </si>
  <si>
    <t>Mune Dori Jodan Tsuki</t>
  </si>
  <si>
    <t>Ushiro Mune Dake Shime</t>
  </si>
  <si>
    <t>Chudan Geri</t>
  </si>
  <si>
    <t>Free Choice</t>
  </si>
  <si>
    <t>Gedan Geri</t>
  </si>
  <si>
    <t>Morote Dori-2 Attackers</t>
  </si>
  <si>
    <t>Any Escape</t>
  </si>
  <si>
    <t>Tanto Dori-Gyaku Yoko Giri</t>
  </si>
  <si>
    <t>Free Choice of Technique</t>
  </si>
  <si>
    <t>Tanto Dori-Chudan Tsuki</t>
  </si>
  <si>
    <t>Gokyo</t>
  </si>
  <si>
    <t>Tanto Dori-Jodan Tsuki</t>
  </si>
  <si>
    <t>Tanto Dori-Yokomenuchi</t>
  </si>
  <si>
    <t>Kotegaeshi</t>
  </si>
  <si>
    <t>Tanto Dori-Shomen Ate</t>
  </si>
  <si>
    <t>Jo-Tsuki</t>
  </si>
  <si>
    <t>Jo-Yokomenuchi</t>
  </si>
  <si>
    <t>Bokken-Yokomenuchi</t>
  </si>
  <si>
    <t>Bokken-Shomenuchi</t>
  </si>
  <si>
    <t>KOSHINAGE</t>
  </si>
  <si>
    <t>Hanmi-Handachi Techniques</t>
  </si>
  <si>
    <t>Suwari-Waza Techniques</t>
  </si>
  <si>
    <t>37.</t>
  </si>
  <si>
    <t>BOKKEN KATA</t>
  </si>
  <si>
    <t>JO KATA</t>
  </si>
  <si>
    <t>Plus Candidate can also demonstrate Kumi-tachi, Kumi-jo (this weapons part is not compulsory)</t>
  </si>
  <si>
    <t>Ryo Kata Dori</t>
  </si>
  <si>
    <t>Ushiro Ryo-kata dori</t>
  </si>
  <si>
    <t>Ushiro Ryo-Hiji dori</t>
  </si>
  <si>
    <t>38.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</si>
  <si>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</si>
  <si>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</si>
  <si>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</si>
  <si>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</si>
  <si>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</si>
  <si>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</si>
  <si>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</si>
  <si>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</si>
  <si>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</si>
  <si>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</si>
  <si>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Each panel members choice of technique                                         </t>
  </si>
  <si>
    <t>a</t>
  </si>
  <si>
    <t>b</t>
  </si>
  <si>
    <t>c</t>
  </si>
  <si>
    <t>d</t>
  </si>
  <si>
    <t>50.</t>
  </si>
  <si>
    <t xml:space="preserve">Tanto, Bokken or Jo (chain optional)                                                   </t>
  </si>
  <si>
    <t>Section four (weapons taking/disarming – minimum of three techniques shown from each weapon:</t>
  </si>
  <si>
    <t xml:space="preserve">Section one (Tachi-waza)                                                               </t>
  </si>
  <si>
    <t>(Failure at this stage candidate(s) shall be removed from the grading.)</t>
  </si>
  <si>
    <t>Section two</t>
  </si>
  <si>
    <t>Escaping from TWO ukes applying Morote dori - minimum of 3 escapes</t>
  </si>
  <si>
    <r>
      <t xml:space="preserve"> </t>
    </r>
    <r>
      <rPr>
        <sz val="12"/>
        <color indexed="60"/>
        <rFont val="Calibri"/>
        <family val="2"/>
      </rPr>
      <t>Section three (Hanmi-handachi-waza/Suwari-waza and Koshinage)</t>
    </r>
  </si>
  <si>
    <t>Section five (weapons Kata)</t>
  </si>
  <si>
    <t>Section six</t>
  </si>
  <si>
    <t>39.</t>
  </si>
  <si>
    <t>51.</t>
  </si>
  <si>
    <t>52.</t>
  </si>
  <si>
    <t>Soto Kaiten Nage</t>
  </si>
  <si>
    <t>Uchi Kaiten Nage</t>
  </si>
  <si>
    <t>53.</t>
  </si>
  <si>
    <t>`</t>
  </si>
  <si>
    <t>(1)….......................................</t>
  </si>
  <si>
    <t>(2)…........................................</t>
  </si>
  <si>
    <t>To change selection, double click on cell K2 and press 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</si>
</sst>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"/>
  </numFmts>
  <fonts count="1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indexed="10"/>
      <name val="Andale Mono"/>
    </font>
    <font>
      <sz val="14"/>
      <name val="Andale Mono"/>
    </font>
    <font>
      <b/>
      <sz val="12"/>
      <name val="Times New Roman"/>
      <family val="1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u/>
      <sz val="10"/>
      <name val="Arial"/>
      <family val="2"/>
    </font>
    <font>
      <b/>
      <sz val="10"/>
      <name val="Andale Mono"/>
    </font>
    <font>
      <sz val="10"/>
      <name val="Arial"/>
    </font>
    <font>
      <sz val="12"/>
      <color indexed="60"/>
      <name val="Calibri"/>
      <family val="2"/>
    </font>
    <font>
      <i/>
      <sz val="12"/>
      <color rgb="FFC00000"/>
      <name val="Aptos Narrow"/>
      <family val="2"/>
      <scheme val="minor"/>
    </font>
    <font>
      <sz val="12"/>
      <color rgb="FFC0000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9" fontId="0" fillId="0" borderId="0" xfId="0" applyNumberFormat="1"/>
    <xf numFmtId="0" fontId="4" fillId="0" borderId="0" xfId="0" applyFont="1"/>
    <xf numFmtId="0" fontId="0" fillId="0" borderId="1" xfId="0" applyBorder="1"/>
    <xf numFmtId="0" fontId="5" fillId="0" borderId="1" xfId="0" applyFont="1" applyBorder="1"/>
    <xf numFmtId="0" fontId="4" fillId="0" borderId="0" xfId="0" applyFont="1" applyAlignment="1">
      <alignment horizontal="right"/>
    </xf>
    <xf numFmtId="0" fontId="6" fillId="0" borderId="1" xfId="0" applyFont="1" applyBorder="1"/>
    <xf numFmtId="0" fontId="0" fillId="0" borderId="2" xfId="0" applyBorder="1"/>
    <xf numFmtId="0" fontId="0" fillId="0" borderId="0" xfId="0" quotePrefix="1" applyAlignment="1">
      <alignment horizontal="center" vertical="center"/>
    </xf>
    <xf numFmtId="0" fontId="0" fillId="0" borderId="0" xfId="0" quotePrefix="1"/>
    <xf numFmtId="0" fontId="0" fillId="0" borderId="3" xfId="0" applyBorder="1"/>
    <xf numFmtId="0" fontId="0" fillId="0" borderId="4" xfId="0" applyBorder="1" applyAlignment="1">
      <alignment horizontal="center"/>
    </xf>
    <xf numFmtId="0" fontId="9" fillId="0" borderId="0" xfId="0" applyFont="1"/>
    <xf numFmtId="0" fontId="1" fillId="0" borderId="0" xfId="0" applyFont="1"/>
    <xf numFmtId="0" fontId="7" fillId="0" borderId="0" xfId="0" applyFont="1"/>
    <xf numFmtId="165" fontId="1" fillId="0" borderId="0" xfId="0" applyNumberFormat="1" applyFont="1"/>
    <xf numFmtId="49" fontId="3" fillId="0" borderId="0" xfId="0" applyNumberFormat="1" applyFont="1"/>
    <xf numFmtId="0" fontId="0" fillId="0" borderId="5" xfId="0" applyBorder="1" applyAlignment="1">
      <alignment horizontal="center"/>
    </xf>
    <xf numFmtId="0" fontId="0" fillId="0" borderId="9" xfId="0" applyBorder="1"/>
    <xf numFmtId="0" fontId="6" fillId="0" borderId="9" xfId="0" applyFont="1" applyBorder="1"/>
    <xf numFmtId="0" fontId="6" fillId="0" borderId="0" xfId="0" applyFont="1"/>
    <xf numFmtId="0" fontId="6" fillId="0" borderId="11" xfId="0" applyFont="1" applyBorder="1"/>
    <xf numFmtId="0" fontId="6" fillId="0" borderId="12" xfId="0" applyFont="1" applyBorder="1"/>
    <xf numFmtId="0" fontId="6" fillId="2" borderId="0" xfId="0" applyFont="1" applyFill="1"/>
    <xf numFmtId="0" fontId="6" fillId="2" borderId="9" xfId="0" applyFont="1" applyFill="1" applyBorder="1"/>
    <xf numFmtId="0" fontId="0" fillId="3" borderId="0" xfId="0" applyFill="1"/>
    <xf numFmtId="0" fontId="6" fillId="3" borderId="9" xfId="0" applyFont="1" applyFill="1" applyBorder="1"/>
    <xf numFmtId="0" fontId="6" fillId="3" borderId="0" xfId="0" applyFont="1" applyFill="1"/>
    <xf numFmtId="0" fontId="0" fillId="0" borderId="13" xfId="0" applyBorder="1" applyAlignment="1">
      <alignment horizontal="center"/>
    </xf>
    <xf numFmtId="0" fontId="16" fillId="0" borderId="0" xfId="0" applyFont="1"/>
    <xf numFmtId="0" fontId="15" fillId="0" borderId="0" xfId="0" applyFont="1"/>
    <xf numFmtId="0" fontId="14" fillId="0" borderId="0" xfId="0" applyFont="1"/>
    <xf numFmtId="0" fontId="6" fillId="4" borderId="0" xfId="0" applyFont="1" applyFill="1"/>
    <xf numFmtId="0" fontId="0" fillId="5" borderId="8" xfId="0" applyFill="1" applyBorder="1"/>
    <xf numFmtId="0" fontId="0" fillId="5" borderId="10" xfId="0" applyFill="1" applyBorder="1"/>
    <xf numFmtId="0" fontId="0" fillId="5" borderId="14" xfId="0" applyFill="1" applyBorder="1"/>
    <xf numFmtId="0" fontId="0" fillId="0" borderId="0" xfId="0"/>
    <xf numFmtId="0" fontId="0" fillId="0" borderId="3" xfId="0" applyBorder="1"/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quotePrefix="1" applyFont="1"/>
    <xf numFmtId="0" fontId="5" fillId="0" borderId="0" xfId="0" applyFont="1"/>
    <xf numFmtId="0" fontId="0" fillId="0" borderId="0" xfId="0" applyAlignment="1">
      <alignment wrapText="1"/>
    </xf>
    <xf numFmtId="0" fontId="6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F8C5-991E-41D4-BC71-2B70FA64E467}">
  <sheetPr>
    <pageSetUpPr fitToPage="1"/>
  </sheetPr>
  <dimension ref="B1:Q171"/>
  <sheetViews>
    <sheetView showGridLines="0" tabSelected="1" workbookViewId="0">
      <selection activeCell="S11" sqref="S11"/>
    </sheetView>
  </sheetViews>
  <sheetFormatPr defaultRowHeight="15" outlineLevelCol="1"/>
  <cols>
    <col min="2" max="2" width="9.140625" hidden="1" customWidth="1" outlineLevel="1"/>
    <col min="3" max="3" width="12.42578125" hidden="1" customWidth="1" outlineLevel="1"/>
    <col min="4" max="4" width="9.140625" collapsed="1"/>
    <col min="6" max="6" width="3.42578125" customWidth="1"/>
    <col min="7" max="7" width="21.28515625" customWidth="1"/>
    <col min="9" max="9" width="34.7109375" customWidth="1"/>
    <col min="10" max="10" width="9" customWidth="1"/>
    <col min="12" max="12" width="9.140625" customWidth="1"/>
    <col min="14" max="14" width="5.42578125" customWidth="1"/>
    <col min="15" max="15" width="4.5703125" customWidth="1"/>
    <col min="16" max="16" width="5.42578125" customWidth="1"/>
    <col min="17" max="17" width="4.5703125" customWidth="1"/>
    <col min="256" max="256" width="12.42578125" customWidth="1"/>
    <col min="258" max="258" width="7" customWidth="1"/>
    <col min="259" max="259" width="21.28515625" customWidth="1"/>
    <col min="261" max="261" width="30.42578125" bestFit="1" customWidth="1"/>
    <col min="266" max="266" width="9.5703125" bestFit="1" customWidth="1"/>
    <col min="267" max="267" width="4.5703125" customWidth="1"/>
    <col min="269" max="269" width="4.5703125" customWidth="1"/>
    <col min="271" max="271" width="4.5703125" customWidth="1"/>
    <col min="273" max="273" width="4.5703125" customWidth="1"/>
    <col min="512" max="512" width="12.42578125" customWidth="1"/>
    <col min="514" max="514" width="7" customWidth="1"/>
    <col min="515" max="515" width="21.28515625" customWidth="1"/>
    <col min="517" max="517" width="30.42578125" bestFit="1" customWidth="1"/>
    <col min="522" max="522" width="9.5703125" bestFit="1" customWidth="1"/>
    <col min="523" max="523" width="4.5703125" customWidth="1"/>
    <col min="525" max="525" width="4.5703125" customWidth="1"/>
    <col min="527" max="527" width="4.5703125" customWidth="1"/>
    <col min="529" max="529" width="4.5703125" customWidth="1"/>
    <col min="768" max="768" width="12.42578125" customWidth="1"/>
    <col min="770" max="770" width="7" customWidth="1"/>
    <col min="771" max="771" width="21.28515625" customWidth="1"/>
    <col min="773" max="773" width="30.42578125" bestFit="1" customWidth="1"/>
    <col min="778" max="778" width="9.5703125" bestFit="1" customWidth="1"/>
    <col min="779" max="779" width="4.5703125" customWidth="1"/>
    <col min="781" max="781" width="4.5703125" customWidth="1"/>
    <col min="783" max="783" width="4.5703125" customWidth="1"/>
    <col min="785" max="785" width="4.5703125" customWidth="1"/>
    <col min="1024" max="1024" width="12.42578125" customWidth="1"/>
    <col min="1026" max="1026" width="7" customWidth="1"/>
    <col min="1027" max="1027" width="21.28515625" customWidth="1"/>
    <col min="1029" max="1029" width="30.42578125" bestFit="1" customWidth="1"/>
    <col min="1034" max="1034" width="9.5703125" bestFit="1" customWidth="1"/>
    <col min="1035" max="1035" width="4.5703125" customWidth="1"/>
    <col min="1037" max="1037" width="4.5703125" customWidth="1"/>
    <col min="1039" max="1039" width="4.5703125" customWidth="1"/>
    <col min="1041" max="1041" width="4.5703125" customWidth="1"/>
    <col min="1280" max="1280" width="12.42578125" customWidth="1"/>
    <col min="1282" max="1282" width="7" customWidth="1"/>
    <col min="1283" max="1283" width="21.28515625" customWidth="1"/>
    <col min="1285" max="1285" width="30.42578125" bestFit="1" customWidth="1"/>
    <col min="1290" max="1290" width="9.5703125" bestFit="1" customWidth="1"/>
    <col min="1291" max="1291" width="4.5703125" customWidth="1"/>
    <col min="1293" max="1293" width="4.5703125" customWidth="1"/>
    <col min="1295" max="1295" width="4.5703125" customWidth="1"/>
    <col min="1297" max="1297" width="4.5703125" customWidth="1"/>
    <col min="1536" max="1536" width="12.42578125" customWidth="1"/>
    <col min="1538" max="1538" width="7" customWidth="1"/>
    <col min="1539" max="1539" width="21.28515625" customWidth="1"/>
    <col min="1541" max="1541" width="30.42578125" bestFit="1" customWidth="1"/>
    <col min="1546" max="1546" width="9.5703125" bestFit="1" customWidth="1"/>
    <col min="1547" max="1547" width="4.5703125" customWidth="1"/>
    <col min="1549" max="1549" width="4.5703125" customWidth="1"/>
    <col min="1551" max="1551" width="4.5703125" customWidth="1"/>
    <col min="1553" max="1553" width="4.5703125" customWidth="1"/>
    <col min="1792" max="1792" width="12.42578125" customWidth="1"/>
    <col min="1794" max="1794" width="7" customWidth="1"/>
    <col min="1795" max="1795" width="21.28515625" customWidth="1"/>
    <col min="1797" max="1797" width="30.42578125" bestFit="1" customWidth="1"/>
    <col min="1802" max="1802" width="9.5703125" bestFit="1" customWidth="1"/>
    <col min="1803" max="1803" width="4.5703125" customWidth="1"/>
    <col min="1805" max="1805" width="4.5703125" customWidth="1"/>
    <col min="1807" max="1807" width="4.5703125" customWidth="1"/>
    <col min="1809" max="1809" width="4.5703125" customWidth="1"/>
    <col min="2048" max="2048" width="12.42578125" customWidth="1"/>
    <col min="2050" max="2050" width="7" customWidth="1"/>
    <col min="2051" max="2051" width="21.28515625" customWidth="1"/>
    <col min="2053" max="2053" width="30.42578125" bestFit="1" customWidth="1"/>
    <col min="2058" max="2058" width="9.5703125" bestFit="1" customWidth="1"/>
    <col min="2059" max="2059" width="4.5703125" customWidth="1"/>
    <col min="2061" max="2061" width="4.5703125" customWidth="1"/>
    <col min="2063" max="2063" width="4.5703125" customWidth="1"/>
    <col min="2065" max="2065" width="4.5703125" customWidth="1"/>
    <col min="2304" max="2304" width="12.42578125" customWidth="1"/>
    <col min="2306" max="2306" width="7" customWidth="1"/>
    <col min="2307" max="2307" width="21.28515625" customWidth="1"/>
    <col min="2309" max="2309" width="30.42578125" bestFit="1" customWidth="1"/>
    <col min="2314" max="2314" width="9.5703125" bestFit="1" customWidth="1"/>
    <col min="2315" max="2315" width="4.5703125" customWidth="1"/>
    <col min="2317" max="2317" width="4.5703125" customWidth="1"/>
    <col min="2319" max="2319" width="4.5703125" customWidth="1"/>
    <col min="2321" max="2321" width="4.5703125" customWidth="1"/>
    <col min="2560" max="2560" width="12.42578125" customWidth="1"/>
    <col min="2562" max="2562" width="7" customWidth="1"/>
    <col min="2563" max="2563" width="21.28515625" customWidth="1"/>
    <col min="2565" max="2565" width="30.42578125" bestFit="1" customWidth="1"/>
    <col min="2570" max="2570" width="9.5703125" bestFit="1" customWidth="1"/>
    <col min="2571" max="2571" width="4.5703125" customWidth="1"/>
    <col min="2573" max="2573" width="4.5703125" customWidth="1"/>
    <col min="2575" max="2575" width="4.5703125" customWidth="1"/>
    <col min="2577" max="2577" width="4.5703125" customWidth="1"/>
    <col min="2816" max="2816" width="12.42578125" customWidth="1"/>
    <col min="2818" max="2818" width="7" customWidth="1"/>
    <col min="2819" max="2819" width="21.28515625" customWidth="1"/>
    <col min="2821" max="2821" width="30.42578125" bestFit="1" customWidth="1"/>
    <col min="2826" max="2826" width="9.5703125" bestFit="1" customWidth="1"/>
    <col min="2827" max="2827" width="4.5703125" customWidth="1"/>
    <col min="2829" max="2829" width="4.5703125" customWidth="1"/>
    <col min="2831" max="2831" width="4.5703125" customWidth="1"/>
    <col min="2833" max="2833" width="4.5703125" customWidth="1"/>
    <col min="3072" max="3072" width="12.42578125" customWidth="1"/>
    <col min="3074" max="3074" width="7" customWidth="1"/>
    <col min="3075" max="3075" width="21.28515625" customWidth="1"/>
    <col min="3077" max="3077" width="30.42578125" bestFit="1" customWidth="1"/>
    <col min="3082" max="3082" width="9.5703125" bestFit="1" customWidth="1"/>
    <col min="3083" max="3083" width="4.5703125" customWidth="1"/>
    <col min="3085" max="3085" width="4.5703125" customWidth="1"/>
    <col min="3087" max="3087" width="4.5703125" customWidth="1"/>
    <col min="3089" max="3089" width="4.5703125" customWidth="1"/>
    <col min="3328" max="3328" width="12.42578125" customWidth="1"/>
    <col min="3330" max="3330" width="7" customWidth="1"/>
    <col min="3331" max="3331" width="21.28515625" customWidth="1"/>
    <col min="3333" max="3333" width="30.42578125" bestFit="1" customWidth="1"/>
    <col min="3338" max="3338" width="9.5703125" bestFit="1" customWidth="1"/>
    <col min="3339" max="3339" width="4.5703125" customWidth="1"/>
    <col min="3341" max="3341" width="4.5703125" customWidth="1"/>
    <col min="3343" max="3343" width="4.5703125" customWidth="1"/>
    <col min="3345" max="3345" width="4.5703125" customWidth="1"/>
    <col min="3584" max="3584" width="12.42578125" customWidth="1"/>
    <col min="3586" max="3586" width="7" customWidth="1"/>
    <col min="3587" max="3587" width="21.28515625" customWidth="1"/>
    <col min="3589" max="3589" width="30.42578125" bestFit="1" customWidth="1"/>
    <col min="3594" max="3594" width="9.5703125" bestFit="1" customWidth="1"/>
    <col min="3595" max="3595" width="4.5703125" customWidth="1"/>
    <col min="3597" max="3597" width="4.5703125" customWidth="1"/>
    <col min="3599" max="3599" width="4.5703125" customWidth="1"/>
    <col min="3601" max="3601" width="4.5703125" customWidth="1"/>
    <col min="3840" max="3840" width="12.42578125" customWidth="1"/>
    <col min="3842" max="3842" width="7" customWidth="1"/>
    <col min="3843" max="3843" width="21.28515625" customWidth="1"/>
    <col min="3845" max="3845" width="30.42578125" bestFit="1" customWidth="1"/>
    <col min="3850" max="3850" width="9.5703125" bestFit="1" customWidth="1"/>
    <col min="3851" max="3851" width="4.5703125" customWidth="1"/>
    <col min="3853" max="3853" width="4.5703125" customWidth="1"/>
    <col min="3855" max="3855" width="4.5703125" customWidth="1"/>
    <col min="3857" max="3857" width="4.5703125" customWidth="1"/>
    <col min="4096" max="4096" width="12.42578125" customWidth="1"/>
    <col min="4098" max="4098" width="7" customWidth="1"/>
    <col min="4099" max="4099" width="21.28515625" customWidth="1"/>
    <col min="4101" max="4101" width="30.42578125" bestFit="1" customWidth="1"/>
    <col min="4106" max="4106" width="9.5703125" bestFit="1" customWidth="1"/>
    <col min="4107" max="4107" width="4.5703125" customWidth="1"/>
    <col min="4109" max="4109" width="4.5703125" customWidth="1"/>
    <col min="4111" max="4111" width="4.5703125" customWidth="1"/>
    <col min="4113" max="4113" width="4.5703125" customWidth="1"/>
    <col min="4352" max="4352" width="12.42578125" customWidth="1"/>
    <col min="4354" max="4354" width="7" customWidth="1"/>
    <col min="4355" max="4355" width="21.28515625" customWidth="1"/>
    <col min="4357" max="4357" width="30.42578125" bestFit="1" customWidth="1"/>
    <col min="4362" max="4362" width="9.5703125" bestFit="1" customWidth="1"/>
    <col min="4363" max="4363" width="4.5703125" customWidth="1"/>
    <col min="4365" max="4365" width="4.5703125" customWidth="1"/>
    <col min="4367" max="4367" width="4.5703125" customWidth="1"/>
    <col min="4369" max="4369" width="4.5703125" customWidth="1"/>
    <col min="4608" max="4608" width="12.42578125" customWidth="1"/>
    <col min="4610" max="4610" width="7" customWidth="1"/>
    <col min="4611" max="4611" width="21.28515625" customWidth="1"/>
    <col min="4613" max="4613" width="30.42578125" bestFit="1" customWidth="1"/>
    <col min="4618" max="4618" width="9.5703125" bestFit="1" customWidth="1"/>
    <col min="4619" max="4619" width="4.5703125" customWidth="1"/>
    <col min="4621" max="4621" width="4.5703125" customWidth="1"/>
    <col min="4623" max="4623" width="4.5703125" customWidth="1"/>
    <col min="4625" max="4625" width="4.5703125" customWidth="1"/>
    <col min="4864" max="4864" width="12.42578125" customWidth="1"/>
    <col min="4866" max="4866" width="7" customWidth="1"/>
    <col min="4867" max="4867" width="21.28515625" customWidth="1"/>
    <col min="4869" max="4869" width="30.42578125" bestFit="1" customWidth="1"/>
    <col min="4874" max="4874" width="9.5703125" bestFit="1" customWidth="1"/>
    <col min="4875" max="4875" width="4.5703125" customWidth="1"/>
    <col min="4877" max="4877" width="4.5703125" customWidth="1"/>
    <col min="4879" max="4879" width="4.5703125" customWidth="1"/>
    <col min="4881" max="4881" width="4.5703125" customWidth="1"/>
    <col min="5120" max="5120" width="12.42578125" customWidth="1"/>
    <col min="5122" max="5122" width="7" customWidth="1"/>
    <col min="5123" max="5123" width="21.28515625" customWidth="1"/>
    <col min="5125" max="5125" width="30.42578125" bestFit="1" customWidth="1"/>
    <col min="5130" max="5130" width="9.5703125" bestFit="1" customWidth="1"/>
    <col min="5131" max="5131" width="4.5703125" customWidth="1"/>
    <col min="5133" max="5133" width="4.5703125" customWidth="1"/>
    <col min="5135" max="5135" width="4.5703125" customWidth="1"/>
    <col min="5137" max="5137" width="4.5703125" customWidth="1"/>
    <col min="5376" max="5376" width="12.42578125" customWidth="1"/>
    <col min="5378" max="5378" width="7" customWidth="1"/>
    <col min="5379" max="5379" width="21.28515625" customWidth="1"/>
    <col min="5381" max="5381" width="30.42578125" bestFit="1" customWidth="1"/>
    <col min="5386" max="5386" width="9.5703125" bestFit="1" customWidth="1"/>
    <col min="5387" max="5387" width="4.5703125" customWidth="1"/>
    <col min="5389" max="5389" width="4.5703125" customWidth="1"/>
    <col min="5391" max="5391" width="4.5703125" customWidth="1"/>
    <col min="5393" max="5393" width="4.5703125" customWidth="1"/>
    <col min="5632" max="5632" width="12.42578125" customWidth="1"/>
    <col min="5634" max="5634" width="7" customWidth="1"/>
    <col min="5635" max="5635" width="21.28515625" customWidth="1"/>
    <col min="5637" max="5637" width="30.42578125" bestFit="1" customWidth="1"/>
    <col min="5642" max="5642" width="9.5703125" bestFit="1" customWidth="1"/>
    <col min="5643" max="5643" width="4.5703125" customWidth="1"/>
    <col min="5645" max="5645" width="4.5703125" customWidth="1"/>
    <col min="5647" max="5647" width="4.5703125" customWidth="1"/>
    <col min="5649" max="5649" width="4.5703125" customWidth="1"/>
    <col min="5888" max="5888" width="12.42578125" customWidth="1"/>
    <col min="5890" max="5890" width="7" customWidth="1"/>
    <col min="5891" max="5891" width="21.28515625" customWidth="1"/>
    <col min="5893" max="5893" width="30.42578125" bestFit="1" customWidth="1"/>
    <col min="5898" max="5898" width="9.5703125" bestFit="1" customWidth="1"/>
    <col min="5899" max="5899" width="4.5703125" customWidth="1"/>
    <col min="5901" max="5901" width="4.5703125" customWidth="1"/>
    <col min="5903" max="5903" width="4.5703125" customWidth="1"/>
    <col min="5905" max="5905" width="4.5703125" customWidth="1"/>
    <col min="6144" max="6144" width="12.42578125" customWidth="1"/>
    <col min="6146" max="6146" width="7" customWidth="1"/>
    <col min="6147" max="6147" width="21.28515625" customWidth="1"/>
    <col min="6149" max="6149" width="30.42578125" bestFit="1" customWidth="1"/>
    <col min="6154" max="6154" width="9.5703125" bestFit="1" customWidth="1"/>
    <col min="6155" max="6155" width="4.5703125" customWidth="1"/>
    <col min="6157" max="6157" width="4.5703125" customWidth="1"/>
    <col min="6159" max="6159" width="4.5703125" customWidth="1"/>
    <col min="6161" max="6161" width="4.5703125" customWidth="1"/>
    <col min="6400" max="6400" width="12.42578125" customWidth="1"/>
    <col min="6402" max="6402" width="7" customWidth="1"/>
    <col min="6403" max="6403" width="21.28515625" customWidth="1"/>
    <col min="6405" max="6405" width="30.42578125" bestFit="1" customWidth="1"/>
    <col min="6410" max="6410" width="9.5703125" bestFit="1" customWidth="1"/>
    <col min="6411" max="6411" width="4.5703125" customWidth="1"/>
    <col min="6413" max="6413" width="4.5703125" customWidth="1"/>
    <col min="6415" max="6415" width="4.5703125" customWidth="1"/>
    <col min="6417" max="6417" width="4.5703125" customWidth="1"/>
    <col min="6656" max="6656" width="12.42578125" customWidth="1"/>
    <col min="6658" max="6658" width="7" customWidth="1"/>
    <col min="6659" max="6659" width="21.28515625" customWidth="1"/>
    <col min="6661" max="6661" width="30.42578125" bestFit="1" customWidth="1"/>
    <col min="6666" max="6666" width="9.5703125" bestFit="1" customWidth="1"/>
    <col min="6667" max="6667" width="4.5703125" customWidth="1"/>
    <col min="6669" max="6669" width="4.5703125" customWidth="1"/>
    <col min="6671" max="6671" width="4.5703125" customWidth="1"/>
    <col min="6673" max="6673" width="4.5703125" customWidth="1"/>
    <col min="6912" max="6912" width="12.42578125" customWidth="1"/>
    <col min="6914" max="6914" width="7" customWidth="1"/>
    <col min="6915" max="6915" width="21.28515625" customWidth="1"/>
    <col min="6917" max="6917" width="30.42578125" bestFit="1" customWidth="1"/>
    <col min="6922" max="6922" width="9.5703125" bestFit="1" customWidth="1"/>
    <col min="6923" max="6923" width="4.5703125" customWidth="1"/>
    <col min="6925" max="6925" width="4.5703125" customWidth="1"/>
    <col min="6927" max="6927" width="4.5703125" customWidth="1"/>
    <col min="6929" max="6929" width="4.5703125" customWidth="1"/>
    <col min="7168" max="7168" width="12.42578125" customWidth="1"/>
    <col min="7170" max="7170" width="7" customWidth="1"/>
    <col min="7171" max="7171" width="21.28515625" customWidth="1"/>
    <col min="7173" max="7173" width="30.42578125" bestFit="1" customWidth="1"/>
    <col min="7178" max="7178" width="9.5703125" bestFit="1" customWidth="1"/>
    <col min="7179" max="7179" width="4.5703125" customWidth="1"/>
    <col min="7181" max="7181" width="4.5703125" customWidth="1"/>
    <col min="7183" max="7183" width="4.5703125" customWidth="1"/>
    <col min="7185" max="7185" width="4.5703125" customWidth="1"/>
    <col min="7424" max="7424" width="12.42578125" customWidth="1"/>
    <col min="7426" max="7426" width="7" customWidth="1"/>
    <col min="7427" max="7427" width="21.28515625" customWidth="1"/>
    <col min="7429" max="7429" width="30.42578125" bestFit="1" customWidth="1"/>
    <col min="7434" max="7434" width="9.5703125" bestFit="1" customWidth="1"/>
    <col min="7435" max="7435" width="4.5703125" customWidth="1"/>
    <col min="7437" max="7437" width="4.5703125" customWidth="1"/>
    <col min="7439" max="7439" width="4.5703125" customWidth="1"/>
    <col min="7441" max="7441" width="4.5703125" customWidth="1"/>
    <col min="7680" max="7680" width="12.42578125" customWidth="1"/>
    <col min="7682" max="7682" width="7" customWidth="1"/>
    <col min="7683" max="7683" width="21.28515625" customWidth="1"/>
    <col min="7685" max="7685" width="30.42578125" bestFit="1" customWidth="1"/>
    <col min="7690" max="7690" width="9.5703125" bestFit="1" customWidth="1"/>
    <col min="7691" max="7691" width="4.5703125" customWidth="1"/>
    <col min="7693" max="7693" width="4.5703125" customWidth="1"/>
    <col min="7695" max="7695" width="4.5703125" customWidth="1"/>
    <col min="7697" max="7697" width="4.5703125" customWidth="1"/>
    <col min="7936" max="7936" width="12.42578125" customWidth="1"/>
    <col min="7938" max="7938" width="7" customWidth="1"/>
    <col min="7939" max="7939" width="21.28515625" customWidth="1"/>
    <col min="7941" max="7941" width="30.42578125" bestFit="1" customWidth="1"/>
    <col min="7946" max="7946" width="9.5703125" bestFit="1" customWidth="1"/>
    <col min="7947" max="7947" width="4.5703125" customWidth="1"/>
    <col min="7949" max="7949" width="4.5703125" customWidth="1"/>
    <col min="7951" max="7951" width="4.5703125" customWidth="1"/>
    <col min="7953" max="7953" width="4.5703125" customWidth="1"/>
    <col min="8192" max="8192" width="12.42578125" customWidth="1"/>
    <col min="8194" max="8194" width="7" customWidth="1"/>
    <col min="8195" max="8195" width="21.28515625" customWidth="1"/>
    <col min="8197" max="8197" width="30.42578125" bestFit="1" customWidth="1"/>
    <col min="8202" max="8202" width="9.5703125" bestFit="1" customWidth="1"/>
    <col min="8203" max="8203" width="4.5703125" customWidth="1"/>
    <col min="8205" max="8205" width="4.5703125" customWidth="1"/>
    <col min="8207" max="8207" width="4.5703125" customWidth="1"/>
    <col min="8209" max="8209" width="4.5703125" customWidth="1"/>
    <col min="8448" max="8448" width="12.42578125" customWidth="1"/>
    <col min="8450" max="8450" width="7" customWidth="1"/>
    <col min="8451" max="8451" width="21.28515625" customWidth="1"/>
    <col min="8453" max="8453" width="30.42578125" bestFit="1" customWidth="1"/>
    <col min="8458" max="8458" width="9.5703125" bestFit="1" customWidth="1"/>
    <col min="8459" max="8459" width="4.5703125" customWidth="1"/>
    <col min="8461" max="8461" width="4.5703125" customWidth="1"/>
    <col min="8463" max="8463" width="4.5703125" customWidth="1"/>
    <col min="8465" max="8465" width="4.5703125" customWidth="1"/>
    <col min="8704" max="8704" width="12.42578125" customWidth="1"/>
    <col min="8706" max="8706" width="7" customWidth="1"/>
    <col min="8707" max="8707" width="21.28515625" customWidth="1"/>
    <col min="8709" max="8709" width="30.42578125" bestFit="1" customWidth="1"/>
    <col min="8714" max="8714" width="9.5703125" bestFit="1" customWidth="1"/>
    <col min="8715" max="8715" width="4.5703125" customWidth="1"/>
    <col min="8717" max="8717" width="4.5703125" customWidth="1"/>
    <col min="8719" max="8719" width="4.5703125" customWidth="1"/>
    <col min="8721" max="8721" width="4.5703125" customWidth="1"/>
    <col min="8960" max="8960" width="12.42578125" customWidth="1"/>
    <col min="8962" max="8962" width="7" customWidth="1"/>
    <col min="8963" max="8963" width="21.28515625" customWidth="1"/>
    <col min="8965" max="8965" width="30.42578125" bestFit="1" customWidth="1"/>
    <col min="8970" max="8970" width="9.5703125" bestFit="1" customWidth="1"/>
    <col min="8971" max="8971" width="4.5703125" customWidth="1"/>
    <col min="8973" max="8973" width="4.5703125" customWidth="1"/>
    <col min="8975" max="8975" width="4.5703125" customWidth="1"/>
    <col min="8977" max="8977" width="4.5703125" customWidth="1"/>
    <col min="9216" max="9216" width="12.42578125" customWidth="1"/>
    <col min="9218" max="9218" width="7" customWidth="1"/>
    <col min="9219" max="9219" width="21.28515625" customWidth="1"/>
    <col min="9221" max="9221" width="30.42578125" bestFit="1" customWidth="1"/>
    <col min="9226" max="9226" width="9.5703125" bestFit="1" customWidth="1"/>
    <col min="9227" max="9227" width="4.5703125" customWidth="1"/>
    <col min="9229" max="9229" width="4.5703125" customWidth="1"/>
    <col min="9231" max="9231" width="4.5703125" customWidth="1"/>
    <col min="9233" max="9233" width="4.5703125" customWidth="1"/>
    <col min="9472" max="9472" width="12.42578125" customWidth="1"/>
    <col min="9474" max="9474" width="7" customWidth="1"/>
    <col min="9475" max="9475" width="21.28515625" customWidth="1"/>
    <col min="9477" max="9477" width="30.42578125" bestFit="1" customWidth="1"/>
    <col min="9482" max="9482" width="9.5703125" bestFit="1" customWidth="1"/>
    <col min="9483" max="9483" width="4.5703125" customWidth="1"/>
    <col min="9485" max="9485" width="4.5703125" customWidth="1"/>
    <col min="9487" max="9487" width="4.5703125" customWidth="1"/>
    <col min="9489" max="9489" width="4.5703125" customWidth="1"/>
    <col min="9728" max="9728" width="12.42578125" customWidth="1"/>
    <col min="9730" max="9730" width="7" customWidth="1"/>
    <col min="9731" max="9731" width="21.28515625" customWidth="1"/>
    <col min="9733" max="9733" width="30.42578125" bestFit="1" customWidth="1"/>
    <col min="9738" max="9738" width="9.5703125" bestFit="1" customWidth="1"/>
    <col min="9739" max="9739" width="4.5703125" customWidth="1"/>
    <col min="9741" max="9741" width="4.5703125" customWidth="1"/>
    <col min="9743" max="9743" width="4.5703125" customWidth="1"/>
    <col min="9745" max="9745" width="4.5703125" customWidth="1"/>
    <col min="9984" max="9984" width="12.42578125" customWidth="1"/>
    <col min="9986" max="9986" width="7" customWidth="1"/>
    <col min="9987" max="9987" width="21.28515625" customWidth="1"/>
    <col min="9989" max="9989" width="30.42578125" bestFit="1" customWidth="1"/>
    <col min="9994" max="9994" width="9.5703125" bestFit="1" customWidth="1"/>
    <col min="9995" max="9995" width="4.5703125" customWidth="1"/>
    <col min="9997" max="9997" width="4.5703125" customWidth="1"/>
    <col min="9999" max="9999" width="4.5703125" customWidth="1"/>
    <col min="10001" max="10001" width="4.5703125" customWidth="1"/>
    <col min="10240" max="10240" width="12.42578125" customWidth="1"/>
    <col min="10242" max="10242" width="7" customWidth="1"/>
    <col min="10243" max="10243" width="21.28515625" customWidth="1"/>
    <col min="10245" max="10245" width="30.42578125" bestFit="1" customWidth="1"/>
    <col min="10250" max="10250" width="9.5703125" bestFit="1" customWidth="1"/>
    <col min="10251" max="10251" width="4.5703125" customWidth="1"/>
    <col min="10253" max="10253" width="4.5703125" customWidth="1"/>
    <col min="10255" max="10255" width="4.5703125" customWidth="1"/>
    <col min="10257" max="10257" width="4.5703125" customWidth="1"/>
    <col min="10496" max="10496" width="12.42578125" customWidth="1"/>
    <col min="10498" max="10498" width="7" customWidth="1"/>
    <col min="10499" max="10499" width="21.28515625" customWidth="1"/>
    <col min="10501" max="10501" width="30.42578125" bestFit="1" customWidth="1"/>
    <col min="10506" max="10506" width="9.5703125" bestFit="1" customWidth="1"/>
    <col min="10507" max="10507" width="4.5703125" customWidth="1"/>
    <col min="10509" max="10509" width="4.5703125" customWidth="1"/>
    <col min="10511" max="10511" width="4.5703125" customWidth="1"/>
    <col min="10513" max="10513" width="4.5703125" customWidth="1"/>
    <col min="10752" max="10752" width="12.42578125" customWidth="1"/>
    <col min="10754" max="10754" width="7" customWidth="1"/>
    <col min="10755" max="10755" width="21.28515625" customWidth="1"/>
    <col min="10757" max="10757" width="30.42578125" bestFit="1" customWidth="1"/>
    <col min="10762" max="10762" width="9.5703125" bestFit="1" customWidth="1"/>
    <col min="10763" max="10763" width="4.5703125" customWidth="1"/>
    <col min="10765" max="10765" width="4.5703125" customWidth="1"/>
    <col min="10767" max="10767" width="4.5703125" customWidth="1"/>
    <col min="10769" max="10769" width="4.5703125" customWidth="1"/>
    <col min="11008" max="11008" width="12.42578125" customWidth="1"/>
    <col min="11010" max="11010" width="7" customWidth="1"/>
    <col min="11011" max="11011" width="21.28515625" customWidth="1"/>
    <col min="11013" max="11013" width="30.42578125" bestFit="1" customWidth="1"/>
    <col min="11018" max="11018" width="9.5703125" bestFit="1" customWidth="1"/>
    <col min="11019" max="11019" width="4.5703125" customWidth="1"/>
    <col min="11021" max="11021" width="4.5703125" customWidth="1"/>
    <col min="11023" max="11023" width="4.5703125" customWidth="1"/>
    <col min="11025" max="11025" width="4.5703125" customWidth="1"/>
    <col min="11264" max="11264" width="12.42578125" customWidth="1"/>
    <col min="11266" max="11266" width="7" customWidth="1"/>
    <col min="11267" max="11267" width="21.28515625" customWidth="1"/>
    <col min="11269" max="11269" width="30.42578125" bestFit="1" customWidth="1"/>
    <col min="11274" max="11274" width="9.5703125" bestFit="1" customWidth="1"/>
    <col min="11275" max="11275" width="4.5703125" customWidth="1"/>
    <col min="11277" max="11277" width="4.5703125" customWidth="1"/>
    <col min="11279" max="11279" width="4.5703125" customWidth="1"/>
    <col min="11281" max="11281" width="4.5703125" customWidth="1"/>
    <col min="11520" max="11520" width="12.42578125" customWidth="1"/>
    <col min="11522" max="11522" width="7" customWidth="1"/>
    <col min="11523" max="11523" width="21.28515625" customWidth="1"/>
    <col min="11525" max="11525" width="30.42578125" bestFit="1" customWidth="1"/>
    <col min="11530" max="11530" width="9.5703125" bestFit="1" customWidth="1"/>
    <col min="11531" max="11531" width="4.5703125" customWidth="1"/>
    <col min="11533" max="11533" width="4.5703125" customWidth="1"/>
    <col min="11535" max="11535" width="4.5703125" customWidth="1"/>
    <col min="11537" max="11537" width="4.5703125" customWidth="1"/>
    <col min="11776" max="11776" width="12.42578125" customWidth="1"/>
    <col min="11778" max="11778" width="7" customWidth="1"/>
    <col min="11779" max="11779" width="21.28515625" customWidth="1"/>
    <col min="11781" max="11781" width="30.42578125" bestFit="1" customWidth="1"/>
    <col min="11786" max="11786" width="9.5703125" bestFit="1" customWidth="1"/>
    <col min="11787" max="11787" width="4.5703125" customWidth="1"/>
    <col min="11789" max="11789" width="4.5703125" customWidth="1"/>
    <col min="11791" max="11791" width="4.5703125" customWidth="1"/>
    <col min="11793" max="11793" width="4.5703125" customWidth="1"/>
    <col min="12032" max="12032" width="12.42578125" customWidth="1"/>
    <col min="12034" max="12034" width="7" customWidth="1"/>
    <col min="12035" max="12035" width="21.28515625" customWidth="1"/>
    <col min="12037" max="12037" width="30.42578125" bestFit="1" customWidth="1"/>
    <col min="12042" max="12042" width="9.5703125" bestFit="1" customWidth="1"/>
    <col min="12043" max="12043" width="4.5703125" customWidth="1"/>
    <col min="12045" max="12045" width="4.5703125" customWidth="1"/>
    <col min="12047" max="12047" width="4.5703125" customWidth="1"/>
    <col min="12049" max="12049" width="4.5703125" customWidth="1"/>
    <col min="12288" max="12288" width="12.42578125" customWidth="1"/>
    <col min="12290" max="12290" width="7" customWidth="1"/>
    <col min="12291" max="12291" width="21.28515625" customWidth="1"/>
    <col min="12293" max="12293" width="30.42578125" bestFit="1" customWidth="1"/>
    <col min="12298" max="12298" width="9.5703125" bestFit="1" customWidth="1"/>
    <col min="12299" max="12299" width="4.5703125" customWidth="1"/>
    <col min="12301" max="12301" width="4.5703125" customWidth="1"/>
    <col min="12303" max="12303" width="4.5703125" customWidth="1"/>
    <col min="12305" max="12305" width="4.5703125" customWidth="1"/>
    <col min="12544" max="12544" width="12.42578125" customWidth="1"/>
    <col min="12546" max="12546" width="7" customWidth="1"/>
    <col min="12547" max="12547" width="21.28515625" customWidth="1"/>
    <col min="12549" max="12549" width="30.42578125" bestFit="1" customWidth="1"/>
    <col min="12554" max="12554" width="9.5703125" bestFit="1" customWidth="1"/>
    <col min="12555" max="12555" width="4.5703125" customWidth="1"/>
    <col min="12557" max="12557" width="4.5703125" customWidth="1"/>
    <col min="12559" max="12559" width="4.5703125" customWidth="1"/>
    <col min="12561" max="12561" width="4.5703125" customWidth="1"/>
    <col min="12800" max="12800" width="12.42578125" customWidth="1"/>
    <col min="12802" max="12802" width="7" customWidth="1"/>
    <col min="12803" max="12803" width="21.28515625" customWidth="1"/>
    <col min="12805" max="12805" width="30.42578125" bestFit="1" customWidth="1"/>
    <col min="12810" max="12810" width="9.5703125" bestFit="1" customWidth="1"/>
    <col min="12811" max="12811" width="4.5703125" customWidth="1"/>
    <col min="12813" max="12813" width="4.5703125" customWidth="1"/>
    <col min="12815" max="12815" width="4.5703125" customWidth="1"/>
    <col min="12817" max="12817" width="4.5703125" customWidth="1"/>
    <col min="13056" max="13056" width="12.42578125" customWidth="1"/>
    <col min="13058" max="13058" width="7" customWidth="1"/>
    <col min="13059" max="13059" width="21.28515625" customWidth="1"/>
    <col min="13061" max="13061" width="30.42578125" bestFit="1" customWidth="1"/>
    <col min="13066" max="13066" width="9.5703125" bestFit="1" customWidth="1"/>
    <col min="13067" max="13067" width="4.5703125" customWidth="1"/>
    <col min="13069" max="13069" width="4.5703125" customWidth="1"/>
    <col min="13071" max="13071" width="4.5703125" customWidth="1"/>
    <col min="13073" max="13073" width="4.5703125" customWidth="1"/>
    <col min="13312" max="13312" width="12.42578125" customWidth="1"/>
    <col min="13314" max="13314" width="7" customWidth="1"/>
    <col min="13315" max="13315" width="21.28515625" customWidth="1"/>
    <col min="13317" max="13317" width="30.42578125" bestFit="1" customWidth="1"/>
    <col min="13322" max="13322" width="9.5703125" bestFit="1" customWidth="1"/>
    <col min="13323" max="13323" width="4.5703125" customWidth="1"/>
    <col min="13325" max="13325" width="4.5703125" customWidth="1"/>
    <col min="13327" max="13327" width="4.5703125" customWidth="1"/>
    <col min="13329" max="13329" width="4.5703125" customWidth="1"/>
    <col min="13568" max="13568" width="12.42578125" customWidth="1"/>
    <col min="13570" max="13570" width="7" customWidth="1"/>
    <col min="13571" max="13571" width="21.28515625" customWidth="1"/>
    <col min="13573" max="13573" width="30.42578125" bestFit="1" customWidth="1"/>
    <col min="13578" max="13578" width="9.5703125" bestFit="1" customWidth="1"/>
    <col min="13579" max="13579" width="4.5703125" customWidth="1"/>
    <col min="13581" max="13581" width="4.5703125" customWidth="1"/>
    <col min="13583" max="13583" width="4.5703125" customWidth="1"/>
    <col min="13585" max="13585" width="4.5703125" customWidth="1"/>
    <col min="13824" max="13824" width="12.42578125" customWidth="1"/>
    <col min="13826" max="13826" width="7" customWidth="1"/>
    <col min="13827" max="13827" width="21.28515625" customWidth="1"/>
    <col min="13829" max="13829" width="30.42578125" bestFit="1" customWidth="1"/>
    <col min="13834" max="13834" width="9.5703125" bestFit="1" customWidth="1"/>
    <col min="13835" max="13835" width="4.5703125" customWidth="1"/>
    <col min="13837" max="13837" width="4.5703125" customWidth="1"/>
    <col min="13839" max="13839" width="4.5703125" customWidth="1"/>
    <col min="13841" max="13841" width="4.5703125" customWidth="1"/>
    <col min="14080" max="14080" width="12.42578125" customWidth="1"/>
    <col min="14082" max="14082" width="7" customWidth="1"/>
    <col min="14083" max="14083" width="21.28515625" customWidth="1"/>
    <col min="14085" max="14085" width="30.42578125" bestFit="1" customWidth="1"/>
    <col min="14090" max="14090" width="9.5703125" bestFit="1" customWidth="1"/>
    <col min="14091" max="14091" width="4.5703125" customWidth="1"/>
    <col min="14093" max="14093" width="4.5703125" customWidth="1"/>
    <col min="14095" max="14095" width="4.5703125" customWidth="1"/>
    <col min="14097" max="14097" width="4.5703125" customWidth="1"/>
    <col min="14336" max="14336" width="12.42578125" customWidth="1"/>
    <col min="14338" max="14338" width="7" customWidth="1"/>
    <col min="14339" max="14339" width="21.28515625" customWidth="1"/>
    <col min="14341" max="14341" width="30.42578125" bestFit="1" customWidth="1"/>
    <col min="14346" max="14346" width="9.5703125" bestFit="1" customWidth="1"/>
    <col min="14347" max="14347" width="4.5703125" customWidth="1"/>
    <col min="14349" max="14349" width="4.5703125" customWidth="1"/>
    <col min="14351" max="14351" width="4.5703125" customWidth="1"/>
    <col min="14353" max="14353" width="4.5703125" customWidth="1"/>
    <col min="14592" max="14592" width="12.42578125" customWidth="1"/>
    <col min="14594" max="14594" width="7" customWidth="1"/>
    <col min="14595" max="14595" width="21.28515625" customWidth="1"/>
    <col min="14597" max="14597" width="30.42578125" bestFit="1" customWidth="1"/>
    <col min="14602" max="14602" width="9.5703125" bestFit="1" customWidth="1"/>
    <col min="14603" max="14603" width="4.5703125" customWidth="1"/>
    <col min="14605" max="14605" width="4.5703125" customWidth="1"/>
    <col min="14607" max="14607" width="4.5703125" customWidth="1"/>
    <col min="14609" max="14609" width="4.5703125" customWidth="1"/>
    <col min="14848" max="14848" width="12.42578125" customWidth="1"/>
    <col min="14850" max="14850" width="7" customWidth="1"/>
    <col min="14851" max="14851" width="21.28515625" customWidth="1"/>
    <col min="14853" max="14853" width="30.42578125" bestFit="1" customWidth="1"/>
    <col min="14858" max="14858" width="9.5703125" bestFit="1" customWidth="1"/>
    <col min="14859" max="14859" width="4.5703125" customWidth="1"/>
    <col min="14861" max="14861" width="4.5703125" customWidth="1"/>
    <col min="14863" max="14863" width="4.5703125" customWidth="1"/>
    <col min="14865" max="14865" width="4.5703125" customWidth="1"/>
    <col min="15104" max="15104" width="12.42578125" customWidth="1"/>
    <col min="15106" max="15106" width="7" customWidth="1"/>
    <col min="15107" max="15107" width="21.28515625" customWidth="1"/>
    <col min="15109" max="15109" width="30.42578125" bestFit="1" customWidth="1"/>
    <col min="15114" max="15114" width="9.5703125" bestFit="1" customWidth="1"/>
    <col min="15115" max="15115" width="4.5703125" customWidth="1"/>
    <col min="15117" max="15117" width="4.5703125" customWidth="1"/>
    <col min="15119" max="15119" width="4.5703125" customWidth="1"/>
    <col min="15121" max="15121" width="4.5703125" customWidth="1"/>
    <col min="15360" max="15360" width="12.42578125" customWidth="1"/>
    <col min="15362" max="15362" width="7" customWidth="1"/>
    <col min="15363" max="15363" width="21.28515625" customWidth="1"/>
    <col min="15365" max="15365" width="30.42578125" bestFit="1" customWidth="1"/>
    <col min="15370" max="15370" width="9.5703125" bestFit="1" customWidth="1"/>
    <col min="15371" max="15371" width="4.5703125" customWidth="1"/>
    <col min="15373" max="15373" width="4.5703125" customWidth="1"/>
    <col min="15375" max="15375" width="4.5703125" customWidth="1"/>
    <col min="15377" max="15377" width="4.5703125" customWidth="1"/>
    <col min="15616" max="15616" width="12.42578125" customWidth="1"/>
    <col min="15618" max="15618" width="7" customWidth="1"/>
    <col min="15619" max="15619" width="21.28515625" customWidth="1"/>
    <col min="15621" max="15621" width="30.42578125" bestFit="1" customWidth="1"/>
    <col min="15626" max="15626" width="9.5703125" bestFit="1" customWidth="1"/>
    <col min="15627" max="15627" width="4.5703125" customWidth="1"/>
    <col min="15629" max="15629" width="4.5703125" customWidth="1"/>
    <col min="15631" max="15631" width="4.5703125" customWidth="1"/>
    <col min="15633" max="15633" width="4.5703125" customWidth="1"/>
    <col min="15872" max="15872" width="12.42578125" customWidth="1"/>
    <col min="15874" max="15874" width="7" customWidth="1"/>
    <col min="15875" max="15875" width="21.28515625" customWidth="1"/>
    <col min="15877" max="15877" width="30.42578125" bestFit="1" customWidth="1"/>
    <col min="15882" max="15882" width="9.5703125" bestFit="1" customWidth="1"/>
    <col min="15883" max="15883" width="4.5703125" customWidth="1"/>
    <col min="15885" max="15885" width="4.5703125" customWidth="1"/>
    <col min="15887" max="15887" width="4.5703125" customWidth="1"/>
    <col min="15889" max="15889" width="4.5703125" customWidth="1"/>
    <col min="16128" max="16128" width="12.42578125" customWidth="1"/>
    <col min="16130" max="16130" width="7" customWidth="1"/>
    <col min="16131" max="16131" width="21.28515625" customWidth="1"/>
    <col min="16133" max="16133" width="30.42578125" bestFit="1" customWidth="1"/>
    <col min="16138" max="16138" width="9.5703125" bestFit="1" customWidth="1"/>
    <col min="16139" max="16139" width="4.5703125" customWidth="1"/>
    <col min="16141" max="16141" width="4.5703125" customWidth="1"/>
    <col min="16143" max="16143" width="4.5703125" customWidth="1"/>
    <col min="16145" max="16145" width="4.5703125" customWidth="1"/>
  </cols>
  <sheetData>
    <row r="1" spans="6:17" ht="15.75" thickBot="1">
      <c r="I1" s="52" t="s">
        <v>172</v>
      </c>
      <c r="K1" s="37"/>
    </row>
    <row r="2" spans="6:17">
      <c r="I2" s="52"/>
    </row>
    <row r="4" spans="6:17" ht="23.25">
      <c r="H4" s="45" t="s">
        <v>0</v>
      </c>
      <c r="I4" s="38"/>
      <c r="J4" s="38"/>
      <c r="K4" s="38"/>
      <c r="L4" s="38"/>
      <c r="M4" s="38"/>
      <c r="N4" s="38"/>
      <c r="O4" s="38"/>
      <c r="P4" s="38"/>
      <c r="Q4" s="1"/>
    </row>
    <row r="5" spans="6:17" ht="23.25">
      <c r="H5" s="45" t="s">
        <v>66</v>
      </c>
      <c r="I5" s="38"/>
      <c r="J5" s="38"/>
      <c r="K5" s="38"/>
      <c r="L5" s="38"/>
      <c r="M5" s="38"/>
      <c r="N5" s="38"/>
      <c r="O5" s="38"/>
      <c r="P5" s="38"/>
      <c r="Q5" s="1"/>
    </row>
    <row r="7" spans="6:17" ht="18.75">
      <c r="F7" s="2" t="s">
        <v>67</v>
      </c>
      <c r="G7" s="2"/>
      <c r="I7" s="18" t="s">
        <v>170</v>
      </c>
      <c r="J7" s="3"/>
      <c r="K7" s="50" t="s">
        <v>171</v>
      </c>
      <c r="L7" s="51"/>
      <c r="M7" s="51"/>
      <c r="N7" s="51"/>
      <c r="O7" s="51"/>
      <c r="P7" s="51"/>
    </row>
    <row r="8" spans="6:17">
      <c r="F8" s="38"/>
      <c r="G8" s="38"/>
    </row>
    <row r="10" spans="6:17" ht="18.75">
      <c r="F10" s="2" t="s">
        <v>68</v>
      </c>
      <c r="G10" s="4"/>
      <c r="H10" s="5"/>
      <c r="I10" s="6"/>
      <c r="J10" s="5"/>
      <c r="K10" s="5"/>
      <c r="L10" s="7" t="s">
        <v>1</v>
      </c>
      <c r="M10" s="8"/>
      <c r="N10" s="46"/>
      <c r="O10" s="47"/>
      <c r="P10" s="8"/>
      <c r="Q10" s="8"/>
    </row>
    <row r="12" spans="6:17" ht="15.75" thickBot="1"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6:17" ht="15.75" thickTop="1"/>
    <row r="14" spans="6:17" ht="15.75">
      <c r="F14" s="4" t="s">
        <v>2</v>
      </c>
      <c r="G14" s="4"/>
    </row>
    <row r="16" spans="6:17">
      <c r="F16" s="48" t="s">
        <v>3</v>
      </c>
      <c r="G16" s="48"/>
      <c r="H16" s="49"/>
      <c r="I16" s="49"/>
      <c r="J16" s="49"/>
      <c r="K16" s="49"/>
      <c r="L16" s="49"/>
      <c r="M16" s="49"/>
      <c r="N16" s="49"/>
      <c r="O16" s="49"/>
      <c r="P16" s="49"/>
      <c r="Q16" s="49"/>
    </row>
    <row r="17" spans="2:17"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</row>
    <row r="18" spans="2:17" ht="18.75">
      <c r="M18" s="40" t="s">
        <v>4</v>
      </c>
      <c r="N18" s="41"/>
      <c r="O18" s="41"/>
      <c r="P18" s="41"/>
    </row>
    <row r="19" spans="2:17" ht="15.75">
      <c r="F19" s="32" t="s">
        <v>156</v>
      </c>
      <c r="G19" s="4"/>
      <c r="L19" s="4"/>
      <c r="N19" s="10" t="s">
        <v>5</v>
      </c>
      <c r="P19" s="10" t="s">
        <v>6</v>
      </c>
    </row>
    <row r="20" spans="2:17" ht="5.0999999999999996" customHeight="1"/>
    <row r="21" spans="2:17">
      <c r="B21">
        <f ca="1">TRUNC(RAND()*10+1)</f>
        <v>3</v>
      </c>
      <c r="C21">
        <f ca="1">B21</f>
        <v>3</v>
      </c>
      <c r="F21" s="11" t="s">
        <v>7</v>
      </c>
      <c r="G21" t="str">
        <f ca="1">VLOOKUP(C21,'Expected Knowledge'!B3:E12,4)</f>
        <v>Kote Gaeshi</v>
      </c>
      <c r="H21" s="1" t="s">
        <v>8</v>
      </c>
      <c r="I21" t="s">
        <v>9</v>
      </c>
      <c r="J21" s="38" t="s">
        <v>10</v>
      </c>
      <c r="K21" s="38"/>
      <c r="L21" s="38"/>
      <c r="M21" s="39"/>
      <c r="N21" s="13"/>
      <c r="O21" s="1"/>
      <c r="P21" s="13"/>
      <c r="Q21" s="1"/>
    </row>
    <row r="22" spans="2:17" ht="5.0999999999999996" customHeight="1"/>
    <row r="23" spans="2:17">
      <c r="B23">
        <f ca="1">TRUNC(RAND()*9+1)</f>
        <v>2</v>
      </c>
      <c r="C23">
        <f ca="1">B23</f>
        <v>2</v>
      </c>
      <c r="F23" s="11" t="s">
        <v>11</v>
      </c>
      <c r="G23" t="str">
        <f ca="1">VLOOKUP(C23,'Expected Knowledge'!B13:E21,4)</f>
        <v>Sumi Otoshi</v>
      </c>
      <c r="H23" s="1" t="s">
        <v>8</v>
      </c>
      <c r="I23" t="s">
        <v>9</v>
      </c>
      <c r="J23" s="38" t="s">
        <v>10</v>
      </c>
      <c r="K23" s="38"/>
      <c r="L23" s="38"/>
      <c r="M23" s="39"/>
      <c r="N23" s="13"/>
      <c r="O23" s="1"/>
      <c r="P23" s="13"/>
      <c r="Q23" s="1"/>
    </row>
    <row r="24" spans="2:17" ht="5.0999999999999996" customHeight="1"/>
    <row r="25" spans="2:17">
      <c r="B25">
        <f ca="1">TRUNC(RAND()*10+1)</f>
        <v>7</v>
      </c>
      <c r="C25">
        <f ca="1">B25</f>
        <v>7</v>
      </c>
      <c r="F25" s="11" t="s">
        <v>12</v>
      </c>
      <c r="G25" t="str">
        <f ca="1">VLOOKUP(C25,'Expected Knowledge'!B22:E31,4)</f>
        <v>Kokyunage</v>
      </c>
      <c r="H25" s="1" t="s">
        <v>8</v>
      </c>
      <c r="I25" t="s">
        <v>13</v>
      </c>
      <c r="J25" s="38" t="s">
        <v>10</v>
      </c>
      <c r="K25" s="38"/>
      <c r="L25" s="38"/>
      <c r="M25" s="39"/>
      <c r="N25" s="13"/>
      <c r="O25" s="1"/>
      <c r="P25" s="13"/>
      <c r="Q25" s="1"/>
    </row>
    <row r="26" spans="2:17" ht="5.0999999999999996" customHeight="1"/>
    <row r="27" spans="2:17">
      <c r="B27">
        <f ca="1">TRUNC(RAND()*10+1)</f>
        <v>10</v>
      </c>
      <c r="C27">
        <f ca="1">B27</f>
        <v>10</v>
      </c>
      <c r="F27" s="11" t="s">
        <v>14</v>
      </c>
      <c r="G27" t="str">
        <f ca="1">VLOOKUP(C27,'Expected Knowledge'!B32:E41,4)</f>
        <v>Aiki Otoshi</v>
      </c>
      <c r="H27" s="1" t="s">
        <v>8</v>
      </c>
      <c r="I27" t="s">
        <v>13</v>
      </c>
      <c r="J27" s="38" t="s">
        <v>10</v>
      </c>
      <c r="K27" s="38"/>
      <c r="L27" s="38"/>
      <c r="M27" s="39"/>
      <c r="N27" s="13"/>
      <c r="O27" s="1"/>
      <c r="P27" s="13"/>
      <c r="Q27" s="1"/>
    </row>
    <row r="28" spans="2:17" ht="5.0999999999999996" customHeight="1"/>
    <row r="29" spans="2:17">
      <c r="B29">
        <f ca="1">TRUNC(RAND()*3+1)</f>
        <v>2</v>
      </c>
      <c r="C29">
        <f ca="1">B29</f>
        <v>2</v>
      </c>
      <c r="F29" s="11" t="s">
        <v>15</v>
      </c>
      <c r="G29" t="str">
        <f ca="1">VLOOKUP(C29,'Expected Knowledge'!B267:E269,4)</f>
        <v>Nikkyo</v>
      </c>
      <c r="H29" s="1" t="s">
        <v>8</v>
      </c>
      <c r="I29" t="s">
        <v>16</v>
      </c>
      <c r="J29" s="38" t="s">
        <v>10</v>
      </c>
      <c r="K29" s="38"/>
      <c r="L29" s="38"/>
      <c r="M29" s="39"/>
      <c r="N29" s="13"/>
      <c r="O29" s="1"/>
      <c r="P29" s="13"/>
      <c r="Q29" s="1"/>
    </row>
    <row r="30" spans="2:17" ht="5.0999999999999996" customHeight="1"/>
    <row r="31" spans="2:17">
      <c r="B31">
        <f ca="1">TRUNC(RAND()*2+1)</f>
        <v>1</v>
      </c>
      <c r="C31">
        <f ca="1">B31</f>
        <v>1</v>
      </c>
      <c r="F31" s="11" t="s">
        <v>17</v>
      </c>
      <c r="G31" t="str">
        <f ca="1">VLOOKUP(C31,'Expected Knowledge'!B270:E271,4)</f>
        <v>Juji Garame</v>
      </c>
      <c r="H31" s="1" t="s">
        <v>8</v>
      </c>
      <c r="I31" t="s">
        <v>16</v>
      </c>
      <c r="J31" s="38" t="s">
        <v>10</v>
      </c>
      <c r="K31" s="38"/>
      <c r="L31" s="38"/>
      <c r="M31" s="39"/>
      <c r="N31" s="13"/>
      <c r="O31" s="1"/>
      <c r="P31" s="13"/>
      <c r="Q31" s="1"/>
    </row>
    <row r="32" spans="2:17" ht="5.0999999999999996" customHeight="1"/>
    <row r="33" spans="2:17">
      <c r="B33">
        <f ca="1">TRUNC(RAND()*10+1)</f>
        <v>6</v>
      </c>
      <c r="C33">
        <f ca="1">B33</f>
        <v>6</v>
      </c>
      <c r="F33" s="11" t="s">
        <v>18</v>
      </c>
      <c r="G33" t="str">
        <f ca="1">VLOOKUP(C33,'Expected Knowledge'!B137:E146,4)</f>
        <v>Gokyu</v>
      </c>
      <c r="H33" s="1" t="s">
        <v>8</v>
      </c>
      <c r="I33" t="s">
        <v>19</v>
      </c>
      <c r="J33" s="38" t="s">
        <v>10</v>
      </c>
      <c r="K33" s="38"/>
      <c r="L33" s="38"/>
      <c r="M33" s="39"/>
      <c r="N33" s="13"/>
      <c r="O33" s="1"/>
      <c r="P33" s="13"/>
      <c r="Q33" s="1"/>
    </row>
    <row r="34" spans="2:17" ht="5.0999999999999996" customHeight="1"/>
    <row r="35" spans="2:17">
      <c r="B35">
        <f ca="1">TRUNC(RAND()*9+1)</f>
        <v>8</v>
      </c>
      <c r="C35">
        <f ca="1">B35</f>
        <v>8</v>
      </c>
      <c r="F35" s="11" t="s">
        <v>20</v>
      </c>
      <c r="G35" t="str">
        <f ca="1">VLOOKUP(C35,'Expected Knowledge'!B147:E155,4)</f>
        <v>Shihonage</v>
      </c>
      <c r="H35" s="1" t="s">
        <v>8</v>
      </c>
      <c r="I35" t="s">
        <v>19</v>
      </c>
      <c r="J35" s="38" t="s">
        <v>10</v>
      </c>
      <c r="K35" s="38"/>
      <c r="L35" s="38"/>
      <c r="M35" s="39"/>
      <c r="N35" s="13"/>
      <c r="O35" s="1"/>
      <c r="P35" s="13"/>
      <c r="Q35" s="1"/>
    </row>
    <row r="36" spans="2:17" ht="5.0999999999999996" customHeight="1"/>
    <row r="37" spans="2:17">
      <c r="B37">
        <f ca="1">TRUNC(RAND()*10+1)</f>
        <v>7</v>
      </c>
      <c r="C37">
        <f ca="1">B37</f>
        <v>7</v>
      </c>
      <c r="F37" s="11" t="s">
        <v>21</v>
      </c>
      <c r="G37" t="str">
        <f ca="1">VLOOKUP(C37,'Expected Knowledge'!B42:E51,4)</f>
        <v>Kokyunage</v>
      </c>
      <c r="H37" s="1" t="s">
        <v>8</v>
      </c>
      <c r="I37" t="s">
        <v>22</v>
      </c>
      <c r="J37" s="38" t="s">
        <v>10</v>
      </c>
      <c r="K37" s="38"/>
      <c r="L37" s="38"/>
      <c r="M37" s="39"/>
      <c r="N37" s="13"/>
      <c r="O37" s="1"/>
      <c r="P37" s="13"/>
      <c r="Q37" s="1"/>
    </row>
    <row r="38" spans="2:17" ht="5.0999999999999996" customHeight="1"/>
    <row r="39" spans="2:17">
      <c r="B39">
        <f ca="1">TRUNC(RAND()*9+1)</f>
        <v>3</v>
      </c>
      <c r="C39">
        <f ca="1">B39</f>
        <v>3</v>
      </c>
      <c r="F39" s="11" t="s">
        <v>23</v>
      </c>
      <c r="G39" t="str">
        <f ca="1">VLOOKUP(C39,'Expected Knowledge'!B52:E60,4)</f>
        <v>Gokyu</v>
      </c>
      <c r="H39" s="1" t="s">
        <v>8</v>
      </c>
      <c r="I39" t="s">
        <v>22</v>
      </c>
      <c r="J39" s="38" t="s">
        <v>10</v>
      </c>
      <c r="K39" s="38"/>
      <c r="L39" s="38"/>
      <c r="M39" s="39"/>
      <c r="N39" s="13"/>
      <c r="O39" s="1"/>
      <c r="P39" s="13"/>
      <c r="Q39" s="1"/>
    </row>
    <row r="40" spans="2:17" ht="5.0999999999999996" customHeight="1"/>
    <row r="41" spans="2:17" ht="15.75">
      <c r="G41" s="33" t="s">
        <v>157</v>
      </c>
    </row>
    <row r="42" spans="2:17" ht="5.0999999999999996" customHeight="1">
      <c r="G42" s="33"/>
    </row>
    <row r="43" spans="2:17" ht="15.75">
      <c r="F43" s="33" t="s">
        <v>158</v>
      </c>
      <c r="G43" s="33"/>
    </row>
    <row r="44" spans="2:17" ht="5.0999999999999996" customHeight="1"/>
    <row r="45" spans="2:17">
      <c r="B45">
        <f ca="1">TRUNC(RAND()*10+1)</f>
        <v>4</v>
      </c>
      <c r="C45">
        <f ca="1">B45</f>
        <v>4</v>
      </c>
      <c r="F45" s="11" t="s">
        <v>24</v>
      </c>
      <c r="G45" t="str">
        <f ca="1">VLOOKUP(C45,'Expected Knowledge'!B61:E70,4)</f>
        <v>Irimi Nage</v>
      </c>
      <c r="H45" s="1" t="s">
        <v>8</v>
      </c>
      <c r="I45" t="s">
        <v>25</v>
      </c>
      <c r="J45" s="38" t="s">
        <v>10</v>
      </c>
      <c r="K45" s="38"/>
      <c r="L45" s="38"/>
      <c r="M45" s="39"/>
      <c r="N45" s="13"/>
      <c r="O45" s="1"/>
      <c r="P45" s="13"/>
      <c r="Q45" s="1"/>
    </row>
    <row r="46" spans="2:17" ht="5.0999999999999996" customHeight="1"/>
    <row r="47" spans="2:17">
      <c r="B47">
        <f ca="1">TRUNC(RAND()*9+1)</f>
        <v>6</v>
      </c>
      <c r="C47">
        <f ca="1">B47</f>
        <v>6</v>
      </c>
      <c r="F47" s="11" t="s">
        <v>26</v>
      </c>
      <c r="G47" t="str">
        <f ca="1">VLOOKUP(C47,'Expected Knowledge'!B71:E79,4)</f>
        <v>Soto Kaiten Nage</v>
      </c>
      <c r="H47" s="1" t="s">
        <v>8</v>
      </c>
      <c r="I47" t="s">
        <v>25</v>
      </c>
      <c r="J47" s="38" t="s">
        <v>10</v>
      </c>
      <c r="K47" s="38"/>
      <c r="L47" s="38"/>
      <c r="M47" s="39"/>
      <c r="N47" s="13"/>
      <c r="O47" s="1"/>
      <c r="P47" s="13"/>
      <c r="Q47" s="1"/>
    </row>
    <row r="48" spans="2:17" ht="5.0999999999999996" customHeight="1"/>
    <row r="49" spans="2:17">
      <c r="B49">
        <f ca="1">TRUNC(RAND()*9+1)</f>
        <v>7</v>
      </c>
      <c r="C49">
        <f ca="1">B49</f>
        <v>7</v>
      </c>
      <c r="F49" s="11" t="s">
        <v>27</v>
      </c>
      <c r="G49" t="str">
        <f ca="1">VLOOKUP(C49,'Expected Knowledge'!B80:E88,4)</f>
        <v>Hiji Shime</v>
      </c>
      <c r="H49" s="1" t="s">
        <v>8</v>
      </c>
      <c r="I49" t="s">
        <v>28</v>
      </c>
      <c r="J49" s="38" t="s">
        <v>10</v>
      </c>
      <c r="K49" s="38"/>
      <c r="L49" s="38"/>
      <c r="M49" s="39"/>
      <c r="N49" s="13"/>
      <c r="O49" s="1"/>
      <c r="P49" s="13"/>
      <c r="Q49" s="1"/>
    </row>
    <row r="50" spans="2:17" ht="5.0999999999999996" customHeight="1"/>
    <row r="51" spans="2:17">
      <c r="B51">
        <f ca="1">TRUNC(RAND()*9+1)</f>
        <v>8</v>
      </c>
      <c r="C51">
        <f ca="1">B51</f>
        <v>8</v>
      </c>
      <c r="F51" s="11" t="s">
        <v>29</v>
      </c>
      <c r="G51" t="str">
        <f ca="1">VLOOKUP(C51,'Expected Knowledge'!B89:E97,4)</f>
        <v>Kata Gatame</v>
      </c>
      <c r="H51" s="1" t="s">
        <v>8</v>
      </c>
      <c r="I51" t="s">
        <v>28</v>
      </c>
      <c r="J51" s="38" t="s">
        <v>10</v>
      </c>
      <c r="K51" s="38"/>
      <c r="L51" s="38"/>
      <c r="M51" s="39"/>
      <c r="N51" s="13"/>
      <c r="O51" s="1"/>
      <c r="P51" s="13"/>
      <c r="Q51" s="1"/>
    </row>
    <row r="52" spans="2:17" ht="5.0999999999999996" customHeight="1"/>
    <row r="53" spans="2:17">
      <c r="B53">
        <f ca="1">TRUNC(RAND()*9+1)</f>
        <v>7</v>
      </c>
      <c r="C53">
        <f ca="1">B53</f>
        <v>7</v>
      </c>
      <c r="F53" s="11" t="s">
        <v>30</v>
      </c>
      <c r="G53" t="str">
        <f ca="1">VLOOKUP(C53,'Expected Knowledge'!B98:E106,4)</f>
        <v>Kokyunage</v>
      </c>
      <c r="H53" s="1" t="s">
        <v>8</v>
      </c>
      <c r="I53" s="22" t="s">
        <v>93</v>
      </c>
      <c r="J53" s="38" t="s">
        <v>10</v>
      </c>
      <c r="K53" s="38"/>
      <c r="L53" s="38"/>
      <c r="M53" s="39"/>
      <c r="N53" s="13"/>
      <c r="O53" s="1"/>
      <c r="P53" s="13"/>
      <c r="Q53" s="1"/>
    </row>
    <row r="54" spans="2:17" ht="5.0999999999999996" customHeight="1"/>
    <row r="55" spans="2:17">
      <c r="B55">
        <f ca="1">TRUNC(RAND()*9+1)</f>
        <v>8</v>
      </c>
      <c r="C55">
        <f ca="1">B55</f>
        <v>8</v>
      </c>
      <c r="F55" s="11" t="s">
        <v>31</v>
      </c>
      <c r="G55" t="str">
        <f ca="1">VLOOKUP(C55,'Expected Knowledge'!B107:E115,4)</f>
        <v>Gokyu</v>
      </c>
      <c r="H55" s="1" t="s">
        <v>8</v>
      </c>
      <c r="I55" s="22" t="s">
        <v>93</v>
      </c>
      <c r="J55" s="38" t="s">
        <v>10</v>
      </c>
      <c r="K55" s="38"/>
      <c r="L55" s="38"/>
      <c r="M55" s="39"/>
      <c r="N55" s="13"/>
      <c r="O55" s="1"/>
      <c r="P55" s="13"/>
      <c r="Q55" s="1"/>
    </row>
    <row r="56" spans="2:17" ht="5.0999999999999996" customHeight="1"/>
    <row r="57" spans="2:17">
      <c r="B57">
        <f ca="1">TRUNC(RAND()*9+1)</f>
        <v>3</v>
      </c>
      <c r="C57">
        <f ca="1">B57</f>
        <v>3</v>
      </c>
      <c r="F57" s="11" t="s">
        <v>32</v>
      </c>
      <c r="G57" t="str">
        <f ca="1">VLOOKUP(C57,'Expected Knowledge'!B186:E194,4)</f>
        <v>Kote Gaeshi</v>
      </c>
      <c r="H57" s="1" t="s">
        <v>8</v>
      </c>
      <c r="I57" t="s">
        <v>33</v>
      </c>
      <c r="J57" s="38" t="s">
        <v>10</v>
      </c>
      <c r="K57" s="38"/>
      <c r="L57" s="38"/>
      <c r="M57" s="39"/>
      <c r="N57" s="13"/>
      <c r="O57" s="1"/>
      <c r="P57" s="13"/>
      <c r="Q57" s="1"/>
    </row>
    <row r="58" spans="2:17" ht="5.0999999999999996" customHeight="1"/>
    <row r="59" spans="2:17">
      <c r="B59">
        <f ca="1">TRUNC(RAND()*8+1)</f>
        <v>1</v>
      </c>
      <c r="C59">
        <f ca="1">B59</f>
        <v>1</v>
      </c>
      <c r="F59" s="11" t="s">
        <v>34</v>
      </c>
      <c r="G59" t="str">
        <f ca="1">VLOOKUP(C59,'Expected Knowledge'!B195:E202,4)</f>
        <v>Sumi Otoshi</v>
      </c>
      <c r="H59" s="1" t="s">
        <v>8</v>
      </c>
      <c r="I59" t="s">
        <v>33</v>
      </c>
      <c r="J59" s="38" t="s">
        <v>10</v>
      </c>
      <c r="K59" s="38"/>
      <c r="L59" s="38"/>
      <c r="M59" s="39"/>
      <c r="N59" s="13"/>
      <c r="O59" s="1"/>
      <c r="P59" s="13"/>
      <c r="Q59" s="1"/>
    </row>
    <row r="60" spans="2:17" ht="5.0999999999999996" customHeight="1"/>
    <row r="61" spans="2:17">
      <c r="B61">
        <f ca="1">TRUNC(RAND()*18+1)</f>
        <v>15</v>
      </c>
      <c r="C61">
        <f ca="1">B61</f>
        <v>15</v>
      </c>
      <c r="F61" s="11" t="s">
        <v>35</v>
      </c>
      <c r="G61" t="str">
        <f ca="1">VLOOKUP(C61,'Expected Knowledge'!B203:E220,4)</f>
        <v>Uchi Kaiten Nage</v>
      </c>
      <c r="H61" s="1" t="s">
        <v>8</v>
      </c>
      <c r="I61" s="22" t="s">
        <v>100</v>
      </c>
      <c r="J61" s="38" t="s">
        <v>10</v>
      </c>
      <c r="K61" s="38"/>
      <c r="L61" s="38"/>
      <c r="M61" s="39"/>
      <c r="N61" s="13"/>
      <c r="O61" s="1"/>
      <c r="P61" s="13"/>
      <c r="Q61" s="1"/>
    </row>
    <row r="62" spans="2:17" ht="5.0999999999999996" customHeight="1"/>
    <row r="63" spans="2:17">
      <c r="B63">
        <f ca="1">TRUNC(RAND()*14+1)</f>
        <v>2</v>
      </c>
      <c r="C63">
        <f ca="1">B63</f>
        <v>2</v>
      </c>
      <c r="F63" s="11" t="s">
        <v>36</v>
      </c>
      <c r="G63" t="str">
        <f ca="1">VLOOKUP(C63,'Expected Knowledge'!B221:E234,4)</f>
        <v>Nikkyo</v>
      </c>
      <c r="H63" s="1" t="s">
        <v>8</v>
      </c>
      <c r="I63" t="s">
        <v>101</v>
      </c>
      <c r="J63" s="38" t="s">
        <v>10</v>
      </c>
      <c r="K63" s="38"/>
      <c r="L63" s="38"/>
      <c r="M63" s="39"/>
      <c r="N63" s="13"/>
      <c r="O63" s="1"/>
      <c r="P63" s="13"/>
      <c r="Q63" s="1"/>
    </row>
    <row r="64" spans="2:17" ht="5.0999999999999996" customHeight="1"/>
    <row r="65" spans="2:17">
      <c r="B65">
        <f ca="1">TRUNC(RAND()*14+1)</f>
        <v>5</v>
      </c>
      <c r="C65">
        <f ca="1">B65</f>
        <v>5</v>
      </c>
      <c r="F65" s="11" t="s">
        <v>37</v>
      </c>
      <c r="G65" t="str">
        <f ca="1">VLOOKUP(C65,'Expected Knowledge'!B245:E258,4)</f>
        <v>Nikkyo</v>
      </c>
      <c r="H65" s="1" t="s">
        <v>8</v>
      </c>
      <c r="I65" t="s">
        <v>103</v>
      </c>
      <c r="J65" s="38" t="s">
        <v>10</v>
      </c>
      <c r="K65" s="38"/>
      <c r="L65" s="38"/>
      <c r="M65" s="39"/>
      <c r="N65" s="13"/>
      <c r="O65" s="1"/>
      <c r="P65" s="13"/>
      <c r="Q65" s="1"/>
    </row>
    <row r="66" spans="2:17" ht="5.0999999999999996" customHeight="1"/>
    <row r="67" spans="2:17">
      <c r="B67">
        <f ca="1">TRUNC(RAND()*4+1)</f>
        <v>3</v>
      </c>
      <c r="C67">
        <f ca="1">B67</f>
        <v>3</v>
      </c>
      <c r="F67" s="11" t="s">
        <v>39</v>
      </c>
      <c r="G67" t="str">
        <f ca="1">VLOOKUP(C67,'Expected Knowledge'!B259:E262,4)</f>
        <v>Kokyunage</v>
      </c>
      <c r="H67" s="1" t="s">
        <v>8</v>
      </c>
      <c r="I67" t="s">
        <v>134</v>
      </c>
      <c r="J67" s="38" t="s">
        <v>10</v>
      </c>
      <c r="K67" s="38"/>
      <c r="L67" s="38"/>
      <c r="M67" s="39"/>
      <c r="N67" s="13"/>
      <c r="O67" s="1"/>
      <c r="P67" s="13"/>
      <c r="Q67" s="1"/>
    </row>
    <row r="68" spans="2:17" ht="5.0999999999999996" customHeight="1"/>
    <row r="69" spans="2:17">
      <c r="B69">
        <f ca="1">TRUNC(RAND()*4+1)</f>
        <v>2</v>
      </c>
      <c r="C69">
        <f ca="1">B69</f>
        <v>2</v>
      </c>
      <c r="F69" s="11" t="s">
        <v>41</v>
      </c>
      <c r="G69" t="str">
        <f ca="1">VLOOKUP(C69,'Expected Knowledge'!B263:E266,4)</f>
        <v>Nikkyo</v>
      </c>
      <c r="H69" s="1" t="s">
        <v>8</v>
      </c>
      <c r="I69" t="s">
        <v>104</v>
      </c>
      <c r="J69" s="38" t="s">
        <v>10</v>
      </c>
      <c r="K69" s="38"/>
      <c r="L69" s="38"/>
      <c r="M69" s="39"/>
      <c r="N69" s="13"/>
      <c r="O69" s="1"/>
      <c r="P69" s="13"/>
      <c r="Q69" s="1"/>
    </row>
    <row r="70" spans="2:17" ht="5.0999999999999996" customHeight="1"/>
    <row r="71" spans="2:17">
      <c r="B71">
        <f ca="1">TRUNC(RAND()*7+1)</f>
        <v>1</v>
      </c>
      <c r="C71">
        <f ca="1">B71</f>
        <v>1</v>
      </c>
      <c r="F71" s="11" t="s">
        <v>42</v>
      </c>
      <c r="G71" t="str">
        <f ca="1">VLOOKUP(C71,'Expected Knowledge'!B284:E290,4)</f>
        <v>Ikkyo</v>
      </c>
      <c r="H71" s="1" t="s">
        <v>8</v>
      </c>
      <c r="I71" t="s">
        <v>108</v>
      </c>
      <c r="J71" s="38" t="s">
        <v>10</v>
      </c>
      <c r="K71" s="38"/>
      <c r="L71" s="38"/>
      <c r="M71" s="39"/>
      <c r="N71" s="13"/>
      <c r="O71" s="1"/>
      <c r="P71" s="13"/>
      <c r="Q71" s="1"/>
    </row>
    <row r="72" spans="2:17" ht="5.0999999999999996" customHeight="1"/>
    <row r="73" spans="2:17">
      <c r="B73">
        <f ca="1">TRUNC(RAND()*11+1)</f>
        <v>4</v>
      </c>
      <c r="C73">
        <f ca="1">B73</f>
        <v>4</v>
      </c>
      <c r="F73" s="11" t="s">
        <v>43</v>
      </c>
      <c r="G73" t="str">
        <f ca="1">VLOOKUP(C73,'Expected Knowledge'!B116:E126,4)</f>
        <v>Sokumen</v>
      </c>
      <c r="H73" s="1" t="s">
        <v>8</v>
      </c>
      <c r="I73" s="22" t="s">
        <v>94</v>
      </c>
      <c r="J73" s="38" t="s">
        <v>10</v>
      </c>
      <c r="K73" s="38"/>
      <c r="L73" s="38"/>
      <c r="M73" s="39"/>
      <c r="N73" s="13"/>
      <c r="O73" s="1"/>
      <c r="P73" s="13"/>
      <c r="Q73" s="1"/>
    </row>
    <row r="74" spans="2:17" ht="5.0999999999999996" customHeight="1"/>
    <row r="75" spans="2:17">
      <c r="B75">
        <f ca="1">TRUNC(RAND()*10+1)</f>
        <v>6</v>
      </c>
      <c r="C75">
        <f ca="1">B75</f>
        <v>6</v>
      </c>
      <c r="F75" s="11" t="s">
        <v>45</v>
      </c>
      <c r="G75" t="str">
        <f ca="1">VLOOKUP(C75,'Expected Knowledge'!B127:E136,4)</f>
        <v>Uchi Kaiten Nage</v>
      </c>
      <c r="H75" s="1" t="s">
        <v>8</v>
      </c>
      <c r="I75" s="22" t="s">
        <v>94</v>
      </c>
      <c r="J75" s="38" t="s">
        <v>10</v>
      </c>
      <c r="K75" s="38"/>
      <c r="L75" s="38"/>
      <c r="M75" s="39"/>
      <c r="N75" s="13"/>
      <c r="O75" s="1"/>
      <c r="P75" s="13"/>
      <c r="Q75" s="1"/>
    </row>
    <row r="76" spans="2:17" ht="5.0999999999999996" customHeight="1"/>
    <row r="77" spans="2:17">
      <c r="B77">
        <f ca="1">TRUNC(RAND()*6+1)</f>
        <v>1</v>
      </c>
      <c r="C77">
        <f ca="1">B77</f>
        <v>1</v>
      </c>
      <c r="F77" s="11" t="s">
        <v>46</v>
      </c>
      <c r="G77" t="str">
        <f ca="1">VLOOKUP(C77,'Expected Knowledge'!B278:E283,4)</f>
        <v>Ikkyo</v>
      </c>
      <c r="H77" s="1" t="s">
        <v>8</v>
      </c>
      <c r="I77" t="s">
        <v>38</v>
      </c>
      <c r="J77" s="38" t="s">
        <v>10</v>
      </c>
      <c r="K77" s="38"/>
      <c r="L77" s="38"/>
      <c r="M77" s="39"/>
      <c r="N77" s="13"/>
      <c r="O77" s="1"/>
      <c r="P77" s="13"/>
      <c r="Q77" s="1"/>
    </row>
    <row r="78" spans="2:17" ht="5.0999999999999996" customHeight="1"/>
    <row r="79" spans="2:17">
      <c r="B79">
        <f ca="1">TRUNC(RAND()*6+1)</f>
        <v>2</v>
      </c>
      <c r="C79">
        <f ca="1">B79</f>
        <v>2</v>
      </c>
      <c r="F79" s="11" t="s">
        <v>47</v>
      </c>
      <c r="G79" t="str">
        <f ca="1">VLOOKUP(C79,'Expected Knowledge'!B272:E277,4)</f>
        <v>Irimi Nage</v>
      </c>
      <c r="H79" s="1" t="s">
        <v>8</v>
      </c>
      <c r="I79" t="s">
        <v>40</v>
      </c>
      <c r="J79" s="38" t="s">
        <v>10</v>
      </c>
      <c r="K79" s="38"/>
      <c r="L79" s="38"/>
      <c r="M79" s="39"/>
      <c r="N79" s="13"/>
      <c r="O79" s="1"/>
      <c r="P79" s="13"/>
      <c r="Q79" s="1"/>
    </row>
    <row r="80" spans="2:17" ht="5.0999999999999996" customHeight="1"/>
    <row r="81" spans="2:17">
      <c r="B81">
        <f ca="1">TRUNC(RAND()*14+1)</f>
        <v>14</v>
      </c>
      <c r="C81">
        <f ca="1">B81</f>
        <v>14</v>
      </c>
      <c r="F81" s="11" t="s">
        <v>49</v>
      </c>
      <c r="G81" t="str">
        <f ca="1">VLOOKUP(C81,'Expected Knowledge'!B156:E169,4)</f>
        <v>Gokyu</v>
      </c>
      <c r="H81" s="1" t="s">
        <v>8</v>
      </c>
      <c r="I81" t="s">
        <v>135</v>
      </c>
      <c r="J81" s="38" t="s">
        <v>10</v>
      </c>
      <c r="K81" s="38"/>
      <c r="L81" s="38"/>
      <c r="M81" s="39"/>
      <c r="N81" s="13"/>
      <c r="O81" s="1"/>
      <c r="P81" s="13"/>
      <c r="Q81" s="1"/>
    </row>
    <row r="82" spans="2:17" ht="5.0999999999999996" customHeight="1"/>
    <row r="83" spans="2:17">
      <c r="B83">
        <f ca="1">TRUNC(RAND()*10+1)</f>
        <v>8</v>
      </c>
      <c r="C83">
        <f ca="1">B83</f>
        <v>8</v>
      </c>
      <c r="F83" s="11" t="s">
        <v>50</v>
      </c>
      <c r="G83" t="str">
        <f ca="1">VLOOKUP(C83,'Expected Knowledge'!B235:E244,4)</f>
        <v>Yonkyo</v>
      </c>
      <c r="H83" s="1" t="s">
        <v>8</v>
      </c>
      <c r="I83" t="s">
        <v>136</v>
      </c>
      <c r="J83" s="38" t="s">
        <v>10</v>
      </c>
      <c r="K83" s="38"/>
      <c r="L83" s="38"/>
      <c r="M83" s="39"/>
      <c r="N83" s="13"/>
      <c r="O83" s="1"/>
      <c r="P83" s="13"/>
      <c r="Q83" s="1"/>
    </row>
    <row r="84" spans="2:17" ht="5.0999999999999996" customHeight="1"/>
    <row r="85" spans="2:17">
      <c r="B85">
        <f ca="1">TRUNC(RAND()*2+1)</f>
        <v>1</v>
      </c>
      <c r="C85">
        <f ca="1">B85</f>
        <v>1</v>
      </c>
      <c r="F85" s="11" t="s">
        <v>51</v>
      </c>
      <c r="G85" t="str">
        <f ca="1">VLOOKUP(C85,'Expected Knowledge'!B291:E292,4)</f>
        <v>Kokyunage</v>
      </c>
      <c r="H85" s="1" t="s">
        <v>8</v>
      </c>
      <c r="I85" t="s">
        <v>109</v>
      </c>
      <c r="J85" s="38" t="s">
        <v>10</v>
      </c>
      <c r="K85" s="38"/>
      <c r="L85" s="38"/>
      <c r="M85" s="39"/>
      <c r="N85" s="13"/>
      <c r="O85" s="1"/>
      <c r="P85" s="13"/>
      <c r="Q85" s="1"/>
    </row>
    <row r="86" spans="2:17" ht="5.0999999999999996" customHeight="1"/>
    <row r="87" spans="2:17">
      <c r="B87">
        <f ca="1">TRUNC(RAND()*8+1)</f>
        <v>4</v>
      </c>
      <c r="C87">
        <f ca="1">B87</f>
        <v>4</v>
      </c>
      <c r="F87" s="11" t="s">
        <v>52</v>
      </c>
      <c r="G87" t="str">
        <f ca="1">VLOOKUP(C87,'Expected Knowledge'!B170:E177,4)</f>
        <v>Shiho Nage</v>
      </c>
      <c r="H87" s="1" t="s">
        <v>8</v>
      </c>
      <c r="I87" s="22" t="s">
        <v>98</v>
      </c>
      <c r="N87" s="1"/>
      <c r="O87" s="1"/>
      <c r="P87" s="1"/>
      <c r="Q87" s="1"/>
    </row>
    <row r="88" spans="2:17" ht="5.0999999999999996" customHeight="1"/>
    <row r="89" spans="2:17">
      <c r="B89">
        <f ca="1">TRUNC(RAND()*8+1)</f>
        <v>6</v>
      </c>
      <c r="C89">
        <f ca="1">B89</f>
        <v>6</v>
      </c>
      <c r="F89" s="11" t="s">
        <v>53</v>
      </c>
      <c r="G89" t="str">
        <f ca="1">VLOOKUP(C89,'Expected Knowledge'!B178:E185,4)</f>
        <v>Sumi Otoshi</v>
      </c>
      <c r="H89" s="1" t="s">
        <v>8</v>
      </c>
      <c r="I89" s="22" t="s">
        <v>98</v>
      </c>
      <c r="N89" s="1"/>
      <c r="O89" s="1"/>
      <c r="P89" s="1"/>
      <c r="Q89" s="1"/>
    </row>
    <row r="90" spans="2:17">
      <c r="F90" s="11"/>
      <c r="H90" s="1"/>
      <c r="I90" s="22"/>
      <c r="N90" s="1"/>
      <c r="O90" s="1"/>
      <c r="P90" s="1"/>
      <c r="Q90" s="1"/>
    </row>
    <row r="91" spans="2:17">
      <c r="F91" s="11"/>
      <c r="H91" s="1"/>
      <c r="I91" s="22"/>
      <c r="N91" s="1"/>
      <c r="O91" s="1"/>
      <c r="P91" s="1"/>
      <c r="Q91" s="1"/>
    </row>
    <row r="92" spans="2:17">
      <c r="F92" s="11"/>
      <c r="H92" s="1"/>
      <c r="N92" s="1"/>
      <c r="O92" s="1"/>
      <c r="P92" s="1"/>
      <c r="Q92" s="1"/>
    </row>
    <row r="93" spans="2:17" ht="15.75">
      <c r="F93" s="31" t="s">
        <v>160</v>
      </c>
      <c r="H93" s="1"/>
      <c r="N93" s="1"/>
      <c r="O93" s="1"/>
      <c r="P93" s="1"/>
      <c r="Q93" s="1"/>
    </row>
    <row r="94" spans="2:17" ht="5.0999999999999996" customHeight="1"/>
    <row r="95" spans="2:17" ht="15" customHeight="1">
      <c r="F95" s="4"/>
      <c r="G95" s="4" t="s">
        <v>54</v>
      </c>
      <c r="H95" s="1"/>
      <c r="N95" s="1"/>
      <c r="O95" s="1"/>
      <c r="P95" s="1"/>
      <c r="Q95" s="1"/>
    </row>
    <row r="96" spans="2:17" ht="5.0999999999999996" customHeight="1"/>
    <row r="97" spans="2:17">
      <c r="B97">
        <f ca="1">TRUNC(RAND()*8+1)</f>
        <v>8</v>
      </c>
      <c r="C97">
        <f ca="1">B97</f>
        <v>8</v>
      </c>
      <c r="F97" s="11" t="s">
        <v>56</v>
      </c>
      <c r="G97" t="str">
        <f ca="1">VLOOKUP(C97,'Expected Knowledge'!B314:E321,4)</f>
        <v>Sokumen</v>
      </c>
      <c r="H97" s="1" t="s">
        <v>8</v>
      </c>
      <c r="I97" t="str">
        <f ca="1">VLOOKUP(C97,'Expected Knowledge'!B314:E321,3)</f>
        <v>Gyaku Katate Dori</v>
      </c>
      <c r="J97" s="38" t="s">
        <v>10</v>
      </c>
      <c r="K97" s="38"/>
      <c r="L97" s="38"/>
      <c r="M97" s="39"/>
      <c r="N97" s="13"/>
      <c r="O97" s="1"/>
      <c r="P97" s="13"/>
      <c r="Q97" s="1"/>
    </row>
    <row r="98" spans="2:17" ht="5.0999999999999996" customHeight="1"/>
    <row r="99" spans="2:17">
      <c r="B99">
        <f ca="1">TRUNC(RAND()*11+1)</f>
        <v>8</v>
      </c>
      <c r="C99">
        <f ca="1">B99</f>
        <v>8</v>
      </c>
      <c r="F99" s="11" t="s">
        <v>58</v>
      </c>
      <c r="G99" t="str">
        <f ca="1">VLOOKUP(C99,'Expected Knowledge'!B322:E332,4)</f>
        <v>Ikkyo</v>
      </c>
      <c r="H99" s="1" t="s">
        <v>8</v>
      </c>
      <c r="I99" t="str">
        <f ca="1">VLOOKUP(C99,'Expected Knowledge'!B322:E332,3)</f>
        <v>Yokomenuchi</v>
      </c>
      <c r="J99" s="38" t="s">
        <v>10</v>
      </c>
      <c r="K99" s="38"/>
      <c r="L99" s="38"/>
      <c r="M99" s="39"/>
      <c r="N99" s="13"/>
      <c r="O99" s="1"/>
      <c r="P99" s="13"/>
      <c r="Q99" s="1"/>
    </row>
    <row r="100" spans="2:17" ht="5.0999999999999996" customHeight="1"/>
    <row r="101" spans="2:17">
      <c r="B101">
        <f ca="1">TRUNC(RAND()*8+1)</f>
        <v>7</v>
      </c>
      <c r="C101">
        <f ca="1">B101</f>
        <v>7</v>
      </c>
      <c r="F101" s="11" t="s">
        <v>59</v>
      </c>
      <c r="G101" t="str">
        <f ca="1">VLOOKUP(C101,'Expected Knowledge'!B333:E340,4)</f>
        <v>Hiji Shime</v>
      </c>
      <c r="H101" s="1" t="s">
        <v>8</v>
      </c>
      <c r="I101" t="str">
        <f ca="1">VLOOKUP(C101,'Expected Knowledge'!B333:E340,3)</f>
        <v>Kata Dori</v>
      </c>
      <c r="J101" s="38" t="s">
        <v>10</v>
      </c>
      <c r="K101" s="38"/>
      <c r="L101" s="38"/>
      <c r="M101" s="39"/>
      <c r="N101" s="13"/>
      <c r="O101" s="1"/>
      <c r="P101" s="13"/>
      <c r="Q101" s="1"/>
    </row>
    <row r="102" spans="2:17" ht="5.0999999999999996" customHeight="1"/>
    <row r="103" spans="2:17">
      <c r="B103">
        <f ca="1">TRUNC(RAND()*12+1)</f>
        <v>10</v>
      </c>
      <c r="C103">
        <f ca="1">B103</f>
        <v>10</v>
      </c>
      <c r="F103" s="11" t="s">
        <v>130</v>
      </c>
      <c r="G103" t="str">
        <f ca="1">VLOOKUP(C103,'Expected Knowledge'!B341:E352,4)</f>
        <v>Kata Gatame</v>
      </c>
      <c r="H103" s="1" t="s">
        <v>8</v>
      </c>
      <c r="I103" t="str">
        <f ca="1">VLOOKUP(C103,'Expected Knowledge'!B341:E352,3)</f>
        <v>Hiji Dori</v>
      </c>
      <c r="J103" s="38" t="s">
        <v>10</v>
      </c>
      <c r="K103" s="38"/>
      <c r="L103" s="38"/>
      <c r="M103" s="39"/>
      <c r="N103" s="13"/>
      <c r="O103" s="1"/>
      <c r="P103" s="13"/>
      <c r="Q103" s="1"/>
    </row>
    <row r="104" spans="2:17">
      <c r="F104" s="11"/>
      <c r="H104" s="1"/>
      <c r="N104" s="1"/>
      <c r="O104" s="1"/>
      <c r="P104" s="1"/>
      <c r="Q104" s="1"/>
    </row>
    <row r="105" spans="2:17" ht="15.75">
      <c r="F105" s="4"/>
      <c r="G105" s="4" t="s">
        <v>44</v>
      </c>
      <c r="N105" s="1"/>
      <c r="O105" s="1"/>
      <c r="P105" s="1"/>
      <c r="Q105" s="1"/>
    </row>
    <row r="106" spans="2:17" ht="5.0999999999999996" customHeight="1"/>
    <row r="107" spans="2:17">
      <c r="B107">
        <f ca="1">TRUNC(RAND()*5+1)</f>
        <v>4</v>
      </c>
      <c r="C107">
        <f ca="1">B107</f>
        <v>4</v>
      </c>
      <c r="F107" s="11" t="s">
        <v>137</v>
      </c>
      <c r="G107" t="str">
        <f ca="1">VLOOKUP(C107,'Expected Knowledge'!B293:E297,4)</f>
        <v>Shiho Nage</v>
      </c>
      <c r="H107" s="1" t="s">
        <v>8</v>
      </c>
      <c r="I107" t="str">
        <f ca="1">VLOOKUP(C107,'Expected Knowledge'!B293:E297,3)</f>
        <v>Yokomenuchi</v>
      </c>
      <c r="J107" s="38" t="s">
        <v>10</v>
      </c>
      <c r="K107" s="38"/>
      <c r="L107" s="38"/>
      <c r="M107" s="39"/>
      <c r="N107" s="13"/>
      <c r="O107" s="1"/>
      <c r="P107" s="13"/>
      <c r="Q107" s="1"/>
    </row>
    <row r="108" spans="2:17" ht="5.0999999999999996" customHeight="1"/>
    <row r="109" spans="2:17">
      <c r="B109">
        <f ca="1">TRUNC(RAND()*5+1)</f>
        <v>3</v>
      </c>
      <c r="C109">
        <f ca="1">B109</f>
        <v>3</v>
      </c>
      <c r="F109" s="11" t="s">
        <v>163</v>
      </c>
      <c r="G109" t="str">
        <f ca="1">VLOOKUP(C109,'Expected Knowledge'!B298:E302,4)</f>
        <v>Nikkyo</v>
      </c>
      <c r="H109" s="1" t="s">
        <v>8</v>
      </c>
      <c r="I109" t="str">
        <f ca="1">VLOOKUP(C109,'Expected Knowledge'!B298:E302,3)</f>
        <v>Kata Dori</v>
      </c>
      <c r="J109" s="38" t="s">
        <v>10</v>
      </c>
      <c r="K109" s="38"/>
      <c r="L109" s="38"/>
      <c r="M109" s="39"/>
      <c r="N109" s="13"/>
      <c r="O109" s="1"/>
      <c r="P109" s="13"/>
      <c r="Q109" s="1"/>
    </row>
    <row r="110" spans="2:17" ht="5.0999999999999996" customHeight="1"/>
    <row r="111" spans="2:17">
      <c r="B111">
        <f ca="1">TRUNC(RAND()*5+1)</f>
        <v>4</v>
      </c>
      <c r="C111">
        <f ca="1">B111</f>
        <v>4</v>
      </c>
      <c r="F111" s="11" t="s">
        <v>138</v>
      </c>
      <c r="G111" t="str">
        <f ca="1">VLOOKUP(C111,'Expected Knowledge'!B303:E307,4)</f>
        <v>Hiji Shime</v>
      </c>
      <c r="H111" s="1" t="s">
        <v>8</v>
      </c>
      <c r="I111" t="str">
        <f ca="1">VLOOKUP(C111,'Expected Knowledge'!B303:E307,3)</f>
        <v>Jodan Tsuki</v>
      </c>
      <c r="J111" s="38" t="s">
        <v>10</v>
      </c>
      <c r="K111" s="38"/>
      <c r="L111" s="38"/>
      <c r="M111" s="39"/>
      <c r="N111" s="13"/>
      <c r="O111" s="1"/>
      <c r="P111" s="13"/>
      <c r="Q111" s="1"/>
    </row>
    <row r="112" spans="2:17" ht="5.0999999999999996" customHeight="1"/>
    <row r="113" spans="2:17">
      <c r="B113">
        <f ca="1">TRUNC(RAND()*6+1)</f>
        <v>4</v>
      </c>
      <c r="C113">
        <f ca="1">B113</f>
        <v>4</v>
      </c>
      <c r="F113" s="11" t="s">
        <v>139</v>
      </c>
      <c r="G113" t="str">
        <f ca="1">VLOOKUP(C113,'Expected Knowledge'!B308:E312,4)</f>
        <v>Sokumen</v>
      </c>
      <c r="H113" s="1" t="s">
        <v>8</v>
      </c>
      <c r="I113" t="str">
        <f ca="1">VLOOKUP(C113,'Expected Knowledge'!B308:E312,3)</f>
        <v>Gyaku Katate Dori</v>
      </c>
      <c r="J113" s="38" t="s">
        <v>10</v>
      </c>
      <c r="K113" s="38"/>
      <c r="L113" s="38"/>
      <c r="M113" s="39"/>
      <c r="N113" s="13"/>
      <c r="O113" s="1"/>
      <c r="P113" s="13"/>
      <c r="Q113" s="1"/>
    </row>
    <row r="114" spans="2:17" ht="5.0999999999999996" customHeight="1"/>
    <row r="115" spans="2:17">
      <c r="B115">
        <f ca="1">TRUNC(RAND()*2+1)</f>
        <v>2</v>
      </c>
      <c r="C115">
        <f ca="1">B115</f>
        <v>2</v>
      </c>
      <c r="F115" s="11" t="s">
        <v>140</v>
      </c>
      <c r="G115" t="s">
        <v>111</v>
      </c>
      <c r="H115" s="1" t="s">
        <v>8</v>
      </c>
      <c r="I115" t="str">
        <f ca="1">VLOOKUP(C115,'Expected Knowledge'!B353:E354,3)</f>
        <v>Gedan Geri</v>
      </c>
      <c r="N115" s="1"/>
      <c r="O115" s="1"/>
      <c r="P115" s="1"/>
      <c r="Q115" s="1"/>
    </row>
    <row r="116" spans="2:17" ht="5.0999999999999996" customHeight="1"/>
    <row r="117" spans="2:17">
      <c r="F117" s="11"/>
      <c r="H117" s="1"/>
      <c r="N117" s="1"/>
      <c r="O117" s="1"/>
      <c r="P117" s="1"/>
      <c r="Q117" s="1"/>
    </row>
    <row r="118" spans="2:17" ht="5.0999999999999996" customHeight="1"/>
    <row r="119" spans="2:17" ht="15.75">
      <c r="F119" s="14"/>
      <c r="G119" s="14" t="s">
        <v>48</v>
      </c>
      <c r="N119" s="1"/>
      <c r="O119" s="1"/>
      <c r="P119" s="1"/>
      <c r="Q119" s="1"/>
    </row>
    <row r="120" spans="2:17" ht="5.0999999999999996" customHeight="1"/>
    <row r="121" spans="2:17">
      <c r="B121">
        <f ca="1">TRUNC(RAND()*2+1)</f>
        <v>1</v>
      </c>
      <c r="C121">
        <f ca="1">B121</f>
        <v>1</v>
      </c>
      <c r="F121" s="11" t="s">
        <v>141</v>
      </c>
      <c r="G121" t="s">
        <v>127</v>
      </c>
      <c r="H121" s="1" t="s">
        <v>8</v>
      </c>
      <c r="I121" t="str">
        <f ca="1">VLOOKUP(C121,'Expected Knowledge'!B355:E356,3)</f>
        <v>Ai Katate Dori</v>
      </c>
      <c r="J121" s="38" t="s">
        <v>10</v>
      </c>
      <c r="K121" s="38"/>
      <c r="L121" s="38"/>
      <c r="M121" s="39"/>
      <c r="N121" s="13"/>
      <c r="O121" s="1"/>
      <c r="P121" s="13"/>
      <c r="Q121" s="1"/>
    </row>
    <row r="122" spans="2:17" ht="5.0999999999999996" customHeight="1"/>
    <row r="123" spans="2:17">
      <c r="B123">
        <f ca="1">TRUNC(RAND()*3+1)</f>
        <v>3</v>
      </c>
      <c r="C123">
        <f ca="1">B123</f>
        <v>3</v>
      </c>
      <c r="F123" s="11" t="s">
        <v>142</v>
      </c>
      <c r="G123" t="s">
        <v>127</v>
      </c>
      <c r="H123" s="1" t="s">
        <v>8</v>
      </c>
      <c r="I123" t="str">
        <f ca="1">VLOOKUP(C123,'Expected Knowledge'!B357:E359,3)</f>
        <v>Ryote Dori</v>
      </c>
      <c r="J123" s="38" t="s">
        <v>10</v>
      </c>
      <c r="K123" s="38"/>
      <c r="L123" s="38"/>
      <c r="M123" s="39"/>
      <c r="N123" s="13"/>
      <c r="O123" s="1"/>
      <c r="P123" s="13"/>
      <c r="Q123" s="1"/>
    </row>
    <row r="124" spans="2:17" ht="5.0999999999999996" customHeight="1"/>
    <row r="125" spans="2:17">
      <c r="B125">
        <f ca="1">TRUNC(RAND()*3+1)</f>
        <v>2</v>
      </c>
      <c r="C125">
        <f ca="1">B125</f>
        <v>2</v>
      </c>
      <c r="F125" s="11" t="s">
        <v>143</v>
      </c>
      <c r="G125" t="s">
        <v>127</v>
      </c>
      <c r="H125" s="1" t="s">
        <v>8</v>
      </c>
      <c r="I125" t="str">
        <f ca="1">VLOOKUP(C125,'Expected Knowledge'!B360:E362,3)</f>
        <v>Kata Dori</v>
      </c>
      <c r="J125" s="38" t="s">
        <v>10</v>
      </c>
      <c r="K125" s="38"/>
      <c r="L125" s="38"/>
      <c r="M125" s="39"/>
      <c r="N125" s="13"/>
      <c r="O125" s="1"/>
      <c r="P125" s="13"/>
      <c r="Q125" s="1"/>
    </row>
    <row r="126" spans="2:17" ht="5.0999999999999996" customHeight="1"/>
    <row r="127" spans="2:17">
      <c r="B127">
        <f ca="1">TRUNC(RAND()*3+1)</f>
        <v>3</v>
      </c>
      <c r="C127">
        <f ca="1">B127</f>
        <v>3</v>
      </c>
      <c r="F127" s="11" t="s">
        <v>144</v>
      </c>
      <c r="G127" t="s">
        <v>127</v>
      </c>
      <c r="H127" s="1" t="s">
        <v>8</v>
      </c>
      <c r="I127" t="str">
        <f ca="1">VLOOKUP(C127,'Expected Knowledge'!B363:E365,3)</f>
        <v>Mune Dori Jodan Tsuki</v>
      </c>
      <c r="J127" s="38" t="s">
        <v>10</v>
      </c>
      <c r="K127" s="38"/>
      <c r="L127" s="38"/>
      <c r="M127" s="39"/>
      <c r="N127" s="13"/>
      <c r="O127" s="1"/>
      <c r="P127" s="13"/>
      <c r="Q127" s="1"/>
    </row>
    <row r="128" spans="2:17" ht="5.0999999999999996" customHeight="1"/>
    <row r="129" spans="6:17">
      <c r="N129" s="1"/>
      <c r="O129" s="1"/>
      <c r="P129" s="1"/>
      <c r="Q129" s="1"/>
    </row>
    <row r="130" spans="6:17">
      <c r="F130" s="11" t="s">
        <v>145</v>
      </c>
      <c r="G130" s="16" t="s">
        <v>54</v>
      </c>
      <c r="H130" s="16" t="s">
        <v>55</v>
      </c>
      <c r="J130" s="38" t="s">
        <v>10</v>
      </c>
      <c r="K130" s="38"/>
      <c r="L130" s="38"/>
      <c r="M130" s="39"/>
      <c r="N130" s="13"/>
      <c r="O130" s="1"/>
      <c r="P130" s="13"/>
      <c r="Q130" s="1"/>
    </row>
    <row r="131" spans="6:17">
      <c r="F131" s="11"/>
      <c r="G131" s="16"/>
      <c r="H131" s="16"/>
    </row>
    <row r="132" spans="6:17" ht="15.75">
      <c r="F132" s="11" t="s">
        <v>146</v>
      </c>
      <c r="G132" s="31" t="s">
        <v>148</v>
      </c>
    </row>
    <row r="133" spans="6:17">
      <c r="F133" s="11"/>
    </row>
    <row r="134" spans="6:17">
      <c r="F134" s="16" t="s">
        <v>149</v>
      </c>
      <c r="H134" s="1" t="s">
        <v>8</v>
      </c>
    </row>
    <row r="135" spans="6:17">
      <c r="F135" t="s">
        <v>150</v>
      </c>
      <c r="H135" s="1" t="s">
        <v>8</v>
      </c>
    </row>
    <row r="136" spans="6:17">
      <c r="F136" t="s">
        <v>151</v>
      </c>
      <c r="H136" s="1" t="s">
        <v>8</v>
      </c>
    </row>
    <row r="137" spans="6:17">
      <c r="F137" t="s">
        <v>152</v>
      </c>
      <c r="H137" s="1" t="s">
        <v>8</v>
      </c>
    </row>
    <row r="139" spans="6:17">
      <c r="F139" s="11" t="s">
        <v>147</v>
      </c>
      <c r="G139" s="16" t="s">
        <v>159</v>
      </c>
      <c r="H139" s="1"/>
      <c r="J139" s="38" t="s">
        <v>10</v>
      </c>
      <c r="K139" s="38"/>
      <c r="L139" s="38"/>
      <c r="M139" s="39"/>
      <c r="N139" s="13"/>
      <c r="O139" s="1"/>
      <c r="P139" s="13"/>
      <c r="Q139" s="1"/>
    </row>
    <row r="140" spans="6:17">
      <c r="F140" s="11"/>
      <c r="G140" t="s">
        <v>57</v>
      </c>
      <c r="H140" s="1"/>
      <c r="N140" s="1"/>
      <c r="O140" s="1"/>
      <c r="P140" s="1"/>
      <c r="Q140" s="1"/>
    </row>
    <row r="141" spans="6:17">
      <c r="F141" s="11"/>
      <c r="H141" s="1"/>
      <c r="N141" s="1"/>
      <c r="O141" s="1"/>
      <c r="P141" s="1"/>
      <c r="Q141" s="1"/>
    </row>
    <row r="142" spans="6:17" ht="15.75">
      <c r="F142" s="32" t="s">
        <v>155</v>
      </c>
      <c r="H142" s="1"/>
      <c r="N142" s="1"/>
      <c r="O142" s="1"/>
      <c r="P142" s="1"/>
      <c r="Q142" s="1"/>
    </row>
    <row r="143" spans="6:17">
      <c r="N143" s="1"/>
      <c r="O143" s="1"/>
      <c r="P143" s="1"/>
      <c r="Q143" s="1"/>
    </row>
    <row r="144" spans="6:17" ht="15.75">
      <c r="F144" s="11" t="s">
        <v>153</v>
      </c>
      <c r="G144" s="31" t="s">
        <v>154</v>
      </c>
      <c r="H144" s="1"/>
      <c r="J144" t="s">
        <v>10</v>
      </c>
      <c r="M144" s="12"/>
      <c r="N144" s="13"/>
      <c r="O144" s="1"/>
      <c r="P144" s="13"/>
      <c r="Q144" s="1"/>
    </row>
    <row r="145" spans="6:17">
      <c r="N145" s="1"/>
      <c r="O145" s="1"/>
      <c r="P145" s="1"/>
      <c r="Q145" s="1"/>
    </row>
    <row r="146" spans="6:17" ht="15.75">
      <c r="F146" s="32" t="s">
        <v>161</v>
      </c>
      <c r="L146" s="4"/>
      <c r="N146" s="10"/>
      <c r="P146" s="10"/>
    </row>
    <row r="148" spans="6:17">
      <c r="F148" s="11" t="s">
        <v>164</v>
      </c>
      <c r="G148" t="s">
        <v>131</v>
      </c>
      <c r="H148" s="1"/>
      <c r="J148" s="38" t="s">
        <v>10</v>
      </c>
      <c r="K148" s="38"/>
      <c r="L148" s="38"/>
      <c r="M148" s="39"/>
      <c r="N148" s="13"/>
      <c r="O148" s="1"/>
      <c r="P148" s="13"/>
      <c r="Q148" s="1"/>
    </row>
    <row r="149" spans="6:17">
      <c r="F149" s="11"/>
      <c r="H149" s="1"/>
      <c r="N149" s="30"/>
      <c r="O149" s="1"/>
      <c r="P149" s="30"/>
      <c r="Q149" s="1"/>
    </row>
    <row r="150" spans="6:17">
      <c r="F150" s="11" t="s">
        <v>165</v>
      </c>
      <c r="G150" t="s">
        <v>132</v>
      </c>
      <c r="H150" s="1"/>
      <c r="J150" s="38" t="s">
        <v>10</v>
      </c>
      <c r="K150" s="38"/>
      <c r="L150" s="38"/>
      <c r="M150" s="39"/>
      <c r="N150" s="13"/>
      <c r="O150" s="1"/>
      <c r="P150" s="13"/>
      <c r="Q150" s="1"/>
    </row>
    <row r="151" spans="6:17">
      <c r="F151" s="11"/>
      <c r="H151" s="1"/>
      <c r="N151" s="1"/>
      <c r="O151" s="1"/>
      <c r="P151" s="1"/>
      <c r="Q151" s="1"/>
    </row>
    <row r="152" spans="6:17" ht="15.75">
      <c r="F152" s="32" t="s">
        <v>162</v>
      </c>
      <c r="L152" s="4"/>
      <c r="N152" s="10"/>
      <c r="P152" s="10"/>
    </row>
    <row r="154" spans="6:17">
      <c r="F154" s="11" t="s">
        <v>168</v>
      </c>
      <c r="G154" t="s">
        <v>60</v>
      </c>
      <c r="H154" s="1"/>
      <c r="J154" s="38" t="s">
        <v>10</v>
      </c>
      <c r="K154" s="38"/>
      <c r="L154" s="38"/>
      <c r="M154" s="39"/>
      <c r="N154" s="13"/>
      <c r="O154" s="1"/>
      <c r="P154" s="13"/>
      <c r="Q154" s="1"/>
    </row>
    <row r="155" spans="6:17">
      <c r="N155" s="1"/>
      <c r="O155" s="1"/>
      <c r="P155" s="1"/>
      <c r="Q155" s="1"/>
    </row>
    <row r="156" spans="6:17">
      <c r="F156" s="16" t="s">
        <v>133</v>
      </c>
    </row>
    <row r="157" spans="6:17" ht="6.75" customHeight="1">
      <c r="F157" s="16"/>
    </row>
    <row r="158" spans="6:17" ht="7.5" customHeight="1">
      <c r="F158" s="16"/>
    </row>
    <row r="159" spans="6:17">
      <c r="F159" s="16" t="s">
        <v>61</v>
      </c>
    </row>
    <row r="161" spans="6:17" ht="15.75" thickBot="1"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</row>
    <row r="162" spans="6:17" ht="15.75" thickTop="1"/>
    <row r="164" spans="6:17">
      <c r="J164" s="17"/>
      <c r="K164" s="15"/>
      <c r="L164" s="16" t="s">
        <v>62</v>
      </c>
    </row>
    <row r="165" spans="6:17" ht="15.75">
      <c r="F165" s="42" t="s">
        <v>63</v>
      </c>
      <c r="G165" s="38"/>
      <c r="H165" s="38"/>
      <c r="I165" s="38"/>
      <c r="J165" s="38"/>
      <c r="K165" s="38"/>
      <c r="L165" s="38"/>
      <c r="M165" s="38"/>
      <c r="N165" s="38"/>
    </row>
    <row r="168" spans="6:17" ht="15.75">
      <c r="G168" s="42" t="s">
        <v>64</v>
      </c>
      <c r="H168" s="38"/>
      <c r="I168" s="38"/>
      <c r="J168" s="38"/>
      <c r="K168" s="38"/>
      <c r="L168" s="38"/>
      <c r="M168" s="38"/>
      <c r="N168" s="38"/>
    </row>
    <row r="169" spans="6:17">
      <c r="F169" s="43" t="s">
        <v>65</v>
      </c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</row>
    <row r="170" spans="6:17"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</row>
    <row r="171" spans="6:17"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</row>
  </sheetData>
  <sheetProtection sheet="1" objects="1" scenarios="1"/>
  <protectedRanges>
    <protectedRange sqref="I1:K2" name="Range1"/>
  </protectedRanges>
  <mergeCells count="59">
    <mergeCell ref="I1:I2"/>
    <mergeCell ref="J21:M21"/>
    <mergeCell ref="J23:M23"/>
    <mergeCell ref="J25:M25"/>
    <mergeCell ref="J27:M27"/>
    <mergeCell ref="J29:M29"/>
    <mergeCell ref="H4:P4"/>
    <mergeCell ref="H5:P5"/>
    <mergeCell ref="F8:G8"/>
    <mergeCell ref="N10:O10"/>
    <mergeCell ref="F16:Q17"/>
    <mergeCell ref="K7:P7"/>
    <mergeCell ref="F165:N165"/>
    <mergeCell ref="G168:N168"/>
    <mergeCell ref="F169:Q171"/>
    <mergeCell ref="J49:M49"/>
    <mergeCell ref="J51:M51"/>
    <mergeCell ref="J55:M55"/>
    <mergeCell ref="J127:M127"/>
    <mergeCell ref="J130:M130"/>
    <mergeCell ref="J59:M59"/>
    <mergeCell ref="J97:M97"/>
    <mergeCell ref="J123:M123"/>
    <mergeCell ref="J71:M71"/>
    <mergeCell ref="J53:M53"/>
    <mergeCell ref="J57:M57"/>
    <mergeCell ref="J61:M61"/>
    <mergeCell ref="J63:M63"/>
    <mergeCell ref="J31:M31"/>
    <mergeCell ref="J33:M33"/>
    <mergeCell ref="J45:M45"/>
    <mergeCell ref="J47:M47"/>
    <mergeCell ref="J65:M65"/>
    <mergeCell ref="J77:M77"/>
    <mergeCell ref="J79:M79"/>
    <mergeCell ref="J81:M81"/>
    <mergeCell ref="J83:M83"/>
    <mergeCell ref="J35:M35"/>
    <mergeCell ref="J37:M37"/>
    <mergeCell ref="J39:M39"/>
    <mergeCell ref="J73:M73"/>
    <mergeCell ref="J67:M67"/>
    <mergeCell ref="J69:M69"/>
    <mergeCell ref="J139:M139"/>
    <mergeCell ref="J148:M148"/>
    <mergeCell ref="J150:M150"/>
    <mergeCell ref="J154:M154"/>
    <mergeCell ref="M18:P18"/>
    <mergeCell ref="J103:M103"/>
    <mergeCell ref="J109:M109"/>
    <mergeCell ref="J111:M111"/>
    <mergeCell ref="J113:M113"/>
    <mergeCell ref="J121:M121"/>
    <mergeCell ref="J125:M125"/>
    <mergeCell ref="J85:M85"/>
    <mergeCell ref="J99:M99"/>
    <mergeCell ref="J101:M101"/>
    <mergeCell ref="J107:M107"/>
    <mergeCell ref="J75:M75"/>
  </mergeCells>
  <pageMargins left="0.43307086614173229" right="0.43307086614173229" top="0.35433070866141736" bottom="0.35433070866141736" header="0.31496062992125984" footer="0.31496062992125984"/>
  <pageSetup paperSize="9" scale="75" fitToHeight="0" orientation="portrait" r:id="rId1"/>
  <headerFooter>
    <oddFooter>&amp;LNidan Grading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18087-6ABD-4CE6-A217-4E53A1FB071B}">
  <sheetPr>
    <pageSetUpPr fitToPage="1"/>
  </sheetPr>
  <dimension ref="A1:I406"/>
  <sheetViews>
    <sheetView showGridLines="0" topLeftCell="A372" workbookViewId="0">
      <selection activeCell="F403" sqref="F403"/>
    </sheetView>
  </sheetViews>
  <sheetFormatPr defaultRowHeight="15"/>
  <cols>
    <col min="3" max="3" width="3.85546875" customWidth="1"/>
    <col min="4" max="4" width="31.140625" bestFit="1" customWidth="1"/>
    <col min="5" max="5" width="26" bestFit="1" customWidth="1"/>
    <col min="6" max="7" width="22.42578125" customWidth="1"/>
    <col min="8" max="8" width="16.85546875" bestFit="1" customWidth="1"/>
    <col min="9" max="9" width="26" bestFit="1" customWidth="1"/>
  </cols>
  <sheetData>
    <row r="1" spans="2:9" ht="15.75" thickBot="1"/>
    <row r="2" spans="2:9">
      <c r="C2" s="19"/>
      <c r="D2" s="53" t="s">
        <v>69</v>
      </c>
      <c r="E2" s="54"/>
      <c r="F2" s="1"/>
      <c r="G2" s="1"/>
    </row>
    <row r="3" spans="2:9">
      <c r="B3">
        <v>1</v>
      </c>
      <c r="C3" s="35">
        <v>1</v>
      </c>
      <c r="D3" t="s">
        <v>70</v>
      </c>
      <c r="E3" s="20" t="s">
        <v>71</v>
      </c>
    </row>
    <row r="4" spans="2:9">
      <c r="B4">
        <v>2</v>
      </c>
      <c r="C4" s="35">
        <v>2</v>
      </c>
      <c r="D4" t="s">
        <v>70</v>
      </c>
      <c r="E4" s="20" t="s">
        <v>72</v>
      </c>
    </row>
    <row r="5" spans="2:9">
      <c r="B5">
        <v>3</v>
      </c>
      <c r="C5" s="35">
        <v>3</v>
      </c>
      <c r="D5" t="s">
        <v>70</v>
      </c>
      <c r="E5" s="20" t="s">
        <v>73</v>
      </c>
    </row>
    <row r="6" spans="2:9">
      <c r="B6">
        <v>4</v>
      </c>
      <c r="C6" s="35">
        <v>4</v>
      </c>
      <c r="D6" t="s">
        <v>70</v>
      </c>
      <c r="E6" s="20" t="s">
        <v>74</v>
      </c>
    </row>
    <row r="7" spans="2:9">
      <c r="B7">
        <v>5</v>
      </c>
      <c r="C7" s="35">
        <v>5</v>
      </c>
      <c r="D7" t="s">
        <v>70</v>
      </c>
      <c r="E7" s="21" t="s">
        <v>75</v>
      </c>
      <c r="F7" s="22"/>
      <c r="G7" s="22"/>
    </row>
    <row r="8" spans="2:9">
      <c r="B8">
        <v>6</v>
      </c>
      <c r="C8" s="35">
        <v>6</v>
      </c>
      <c r="D8" t="s">
        <v>70</v>
      </c>
      <c r="E8" s="21" t="s">
        <v>76</v>
      </c>
      <c r="F8" s="22"/>
      <c r="G8" s="22"/>
    </row>
    <row r="9" spans="2:9">
      <c r="B9">
        <v>7</v>
      </c>
      <c r="C9" s="35">
        <v>7</v>
      </c>
      <c r="D9" t="s">
        <v>70</v>
      </c>
      <c r="E9" s="21" t="s">
        <v>77</v>
      </c>
      <c r="F9" s="22"/>
      <c r="G9" s="22"/>
    </row>
    <row r="10" spans="2:9">
      <c r="B10">
        <v>8</v>
      </c>
      <c r="C10" s="35">
        <v>8</v>
      </c>
      <c r="D10" t="s">
        <v>70</v>
      </c>
      <c r="E10" s="21" t="s">
        <v>78</v>
      </c>
      <c r="F10" s="22"/>
      <c r="G10" s="22"/>
    </row>
    <row r="11" spans="2:9">
      <c r="B11">
        <v>9</v>
      </c>
      <c r="C11" s="35">
        <v>9</v>
      </c>
      <c r="D11" t="s">
        <v>70</v>
      </c>
      <c r="E11" s="21" t="s">
        <v>79</v>
      </c>
      <c r="F11" s="22"/>
      <c r="G11" s="22"/>
    </row>
    <row r="12" spans="2:9">
      <c r="B12">
        <v>10</v>
      </c>
      <c r="C12" s="35">
        <v>10</v>
      </c>
      <c r="D12" t="s">
        <v>70</v>
      </c>
      <c r="E12" s="21" t="s">
        <v>80</v>
      </c>
      <c r="F12" s="22"/>
      <c r="G12" s="22"/>
    </row>
    <row r="13" spans="2:9">
      <c r="B13">
        <v>1</v>
      </c>
      <c r="C13" s="35">
        <v>11</v>
      </c>
      <c r="D13" t="s">
        <v>70</v>
      </c>
      <c r="E13" s="21" t="s">
        <v>82</v>
      </c>
      <c r="F13" s="22"/>
      <c r="G13" s="22"/>
    </row>
    <row r="14" spans="2:9">
      <c r="B14">
        <v>2</v>
      </c>
      <c r="C14" s="35">
        <v>12</v>
      </c>
      <c r="D14" t="s">
        <v>70</v>
      </c>
      <c r="E14" s="21" t="s">
        <v>83</v>
      </c>
      <c r="F14" s="22"/>
      <c r="G14" s="22"/>
      <c r="I14" s="22"/>
    </row>
    <row r="15" spans="2:9">
      <c r="B15">
        <v>3</v>
      </c>
      <c r="C15" s="35">
        <v>13</v>
      </c>
      <c r="D15" t="s">
        <v>70</v>
      </c>
      <c r="E15" s="21" t="s">
        <v>84</v>
      </c>
      <c r="F15" s="22"/>
      <c r="G15" s="22"/>
      <c r="I15" s="22"/>
    </row>
    <row r="16" spans="2:9">
      <c r="B16">
        <v>4</v>
      </c>
      <c r="C16" s="35">
        <v>14</v>
      </c>
      <c r="D16" t="s">
        <v>70</v>
      </c>
      <c r="E16" s="21" t="s">
        <v>85</v>
      </c>
      <c r="F16" s="22"/>
      <c r="G16" s="22"/>
      <c r="I16" s="22"/>
    </row>
    <row r="17" spans="2:9">
      <c r="B17">
        <v>5</v>
      </c>
      <c r="C17" s="35">
        <v>15</v>
      </c>
      <c r="D17" t="s">
        <v>70</v>
      </c>
      <c r="E17" s="21" t="s">
        <v>86</v>
      </c>
      <c r="F17" s="22"/>
      <c r="G17" s="22"/>
      <c r="I17" s="22"/>
    </row>
    <row r="18" spans="2:9">
      <c r="B18">
        <v>6</v>
      </c>
      <c r="C18" s="35">
        <v>16</v>
      </c>
      <c r="D18" t="s">
        <v>70</v>
      </c>
      <c r="E18" s="21" t="s">
        <v>167</v>
      </c>
      <c r="F18" s="22"/>
      <c r="G18" s="22"/>
      <c r="I18" s="22"/>
    </row>
    <row r="19" spans="2:9">
      <c r="B19">
        <v>7</v>
      </c>
      <c r="C19" s="35">
        <v>17</v>
      </c>
      <c r="D19" t="s">
        <v>70</v>
      </c>
      <c r="E19" s="21" t="s">
        <v>166</v>
      </c>
      <c r="F19" s="22"/>
      <c r="G19" s="22"/>
      <c r="I19" s="22"/>
    </row>
    <row r="20" spans="2:9">
      <c r="B20">
        <v>8</v>
      </c>
      <c r="C20" s="35">
        <v>18</v>
      </c>
      <c r="D20" t="s">
        <v>70</v>
      </c>
      <c r="E20" s="21" t="s">
        <v>88</v>
      </c>
      <c r="F20" s="22"/>
      <c r="G20" s="22"/>
      <c r="I20" s="22"/>
    </row>
    <row r="21" spans="2:9">
      <c r="B21">
        <v>9</v>
      </c>
      <c r="C21" s="35">
        <v>19</v>
      </c>
      <c r="D21" t="s">
        <v>70</v>
      </c>
      <c r="E21" s="21" t="s">
        <v>89</v>
      </c>
      <c r="F21" s="22"/>
      <c r="G21" s="22"/>
      <c r="I21" s="22"/>
    </row>
    <row r="22" spans="2:9">
      <c r="B22">
        <v>1</v>
      </c>
      <c r="C22" s="35">
        <v>20</v>
      </c>
      <c r="D22" s="22" t="s">
        <v>90</v>
      </c>
      <c r="E22" s="20" t="s">
        <v>71</v>
      </c>
      <c r="I22" s="22"/>
    </row>
    <row r="23" spans="2:9">
      <c r="B23">
        <v>2</v>
      </c>
      <c r="C23" s="35">
        <v>21</v>
      </c>
      <c r="D23" s="22" t="s">
        <v>90</v>
      </c>
      <c r="E23" s="20" t="s">
        <v>72</v>
      </c>
    </row>
    <row r="24" spans="2:9">
      <c r="B24">
        <v>3</v>
      </c>
      <c r="C24" s="35">
        <v>22</v>
      </c>
      <c r="D24" s="22" t="s">
        <v>90</v>
      </c>
      <c r="E24" s="20" t="s">
        <v>73</v>
      </c>
    </row>
    <row r="25" spans="2:9">
      <c r="B25">
        <v>4</v>
      </c>
      <c r="C25" s="35">
        <v>23</v>
      </c>
      <c r="D25" s="22" t="s">
        <v>90</v>
      </c>
      <c r="E25" s="20" t="s">
        <v>74</v>
      </c>
    </row>
    <row r="26" spans="2:9">
      <c r="B26">
        <v>5</v>
      </c>
      <c r="C26" s="35">
        <v>24</v>
      </c>
      <c r="D26" s="22" t="s">
        <v>90</v>
      </c>
      <c r="E26" s="21" t="s">
        <v>75</v>
      </c>
    </row>
    <row r="27" spans="2:9">
      <c r="B27">
        <v>6</v>
      </c>
      <c r="C27" s="35">
        <v>25</v>
      </c>
      <c r="D27" s="22" t="s">
        <v>90</v>
      </c>
      <c r="E27" s="21" t="s">
        <v>76</v>
      </c>
      <c r="F27" s="22"/>
      <c r="G27" s="22"/>
    </row>
    <row r="28" spans="2:9">
      <c r="B28">
        <v>7</v>
      </c>
      <c r="C28" s="35">
        <v>26</v>
      </c>
      <c r="D28" s="22" t="s">
        <v>90</v>
      </c>
      <c r="E28" s="21" t="s">
        <v>77</v>
      </c>
      <c r="F28" s="22"/>
      <c r="G28" s="22"/>
    </row>
    <row r="29" spans="2:9">
      <c r="B29">
        <v>8</v>
      </c>
      <c r="C29" s="35">
        <v>27</v>
      </c>
      <c r="D29" s="22" t="s">
        <v>90</v>
      </c>
      <c r="E29" s="21" t="s">
        <v>83</v>
      </c>
      <c r="F29" s="22"/>
      <c r="G29" s="22"/>
    </row>
    <row r="30" spans="2:9">
      <c r="B30">
        <v>9</v>
      </c>
      <c r="C30" s="35">
        <v>28</v>
      </c>
      <c r="D30" s="22" t="s">
        <v>90</v>
      </c>
      <c r="E30" s="21" t="s">
        <v>84</v>
      </c>
      <c r="F30" s="22"/>
      <c r="G30" s="22"/>
    </row>
    <row r="31" spans="2:9">
      <c r="B31">
        <v>10</v>
      </c>
      <c r="C31" s="35">
        <v>29</v>
      </c>
      <c r="D31" s="22" t="s">
        <v>90</v>
      </c>
      <c r="E31" s="21" t="s">
        <v>78</v>
      </c>
      <c r="F31" s="22"/>
      <c r="G31" s="22"/>
    </row>
    <row r="32" spans="2:9">
      <c r="B32">
        <v>1</v>
      </c>
      <c r="C32" s="35">
        <v>30</v>
      </c>
      <c r="D32" s="22" t="s">
        <v>90</v>
      </c>
      <c r="E32" s="21" t="s">
        <v>79</v>
      </c>
      <c r="F32" s="22"/>
      <c r="G32" s="22"/>
    </row>
    <row r="33" spans="2:7">
      <c r="B33">
        <v>2</v>
      </c>
      <c r="C33" s="35">
        <v>31</v>
      </c>
      <c r="D33" s="22" t="s">
        <v>90</v>
      </c>
      <c r="E33" s="21" t="s">
        <v>80</v>
      </c>
      <c r="F33" s="22"/>
      <c r="G33" s="22"/>
    </row>
    <row r="34" spans="2:7">
      <c r="B34">
        <v>3</v>
      </c>
      <c r="C34" s="35">
        <v>32</v>
      </c>
      <c r="D34" s="22" t="s">
        <v>90</v>
      </c>
      <c r="E34" s="21" t="s">
        <v>167</v>
      </c>
      <c r="F34" s="22"/>
      <c r="G34" s="22"/>
    </row>
    <row r="35" spans="2:7">
      <c r="B35">
        <v>4</v>
      </c>
      <c r="C35" s="35">
        <v>33</v>
      </c>
      <c r="D35" s="22" t="s">
        <v>90</v>
      </c>
      <c r="E35" s="21" t="s">
        <v>166</v>
      </c>
      <c r="F35" s="22"/>
      <c r="G35" s="22"/>
    </row>
    <row r="36" spans="2:7">
      <c r="B36">
        <v>5</v>
      </c>
      <c r="C36" s="35">
        <v>34</v>
      </c>
      <c r="D36" s="22" t="s">
        <v>90</v>
      </c>
      <c r="E36" s="21" t="s">
        <v>89</v>
      </c>
      <c r="F36" s="22"/>
      <c r="G36" s="22"/>
    </row>
    <row r="37" spans="2:7">
      <c r="B37">
        <v>6</v>
      </c>
      <c r="C37" s="35">
        <v>35</v>
      </c>
      <c r="D37" s="22" t="s">
        <v>90</v>
      </c>
      <c r="E37" s="21" t="s">
        <v>82</v>
      </c>
      <c r="F37" s="22"/>
      <c r="G37" s="22"/>
    </row>
    <row r="38" spans="2:7">
      <c r="B38">
        <v>7</v>
      </c>
      <c r="C38" s="35">
        <v>36</v>
      </c>
      <c r="D38" s="22" t="s">
        <v>90</v>
      </c>
      <c r="E38" s="21" t="s">
        <v>85</v>
      </c>
      <c r="F38" s="22"/>
      <c r="G38" s="22"/>
    </row>
    <row r="39" spans="2:7">
      <c r="B39">
        <v>8</v>
      </c>
      <c r="C39" s="35">
        <v>37</v>
      </c>
      <c r="D39" s="22" t="s">
        <v>90</v>
      </c>
      <c r="E39" s="21" t="s">
        <v>86</v>
      </c>
      <c r="F39" s="22"/>
      <c r="G39" s="22"/>
    </row>
    <row r="40" spans="2:7">
      <c r="B40">
        <v>9</v>
      </c>
      <c r="C40" s="35">
        <v>38</v>
      </c>
      <c r="D40" s="22" t="s">
        <v>90</v>
      </c>
      <c r="E40" s="21" t="s">
        <v>88</v>
      </c>
      <c r="F40" s="22"/>
      <c r="G40" s="22"/>
    </row>
    <row r="41" spans="2:7">
      <c r="B41">
        <v>10</v>
      </c>
      <c r="C41" s="35">
        <v>39</v>
      </c>
      <c r="D41" s="22" t="s">
        <v>90</v>
      </c>
      <c r="E41" s="21" t="s">
        <v>91</v>
      </c>
      <c r="F41" s="22"/>
      <c r="G41" s="22"/>
    </row>
    <row r="42" spans="2:7">
      <c r="B42">
        <v>1</v>
      </c>
      <c r="C42" s="35">
        <v>40</v>
      </c>
      <c r="D42" s="22" t="s">
        <v>22</v>
      </c>
      <c r="E42" s="20" t="s">
        <v>71</v>
      </c>
      <c r="F42" s="22"/>
      <c r="G42" s="22"/>
    </row>
    <row r="43" spans="2:7">
      <c r="B43">
        <v>2</v>
      </c>
      <c r="C43" s="35">
        <v>41</v>
      </c>
      <c r="D43" s="22" t="s">
        <v>22</v>
      </c>
      <c r="E43" s="20" t="s">
        <v>72</v>
      </c>
    </row>
    <row r="44" spans="2:7">
      <c r="B44">
        <v>3</v>
      </c>
      <c r="C44" s="35">
        <v>42</v>
      </c>
      <c r="D44" s="22" t="s">
        <v>22</v>
      </c>
      <c r="E44" s="20" t="s">
        <v>73</v>
      </c>
    </row>
    <row r="45" spans="2:7">
      <c r="B45">
        <v>4</v>
      </c>
      <c r="C45" s="35">
        <v>43</v>
      </c>
      <c r="D45" s="22" t="s">
        <v>22</v>
      </c>
      <c r="E45" s="20" t="s">
        <v>74</v>
      </c>
    </row>
    <row r="46" spans="2:7">
      <c r="B46">
        <v>5</v>
      </c>
      <c r="C46" s="35">
        <v>44</v>
      </c>
      <c r="D46" s="22" t="s">
        <v>22</v>
      </c>
      <c r="E46" s="21" t="s">
        <v>75</v>
      </c>
    </row>
    <row r="47" spans="2:7">
      <c r="B47">
        <v>6</v>
      </c>
      <c r="C47" s="35">
        <v>45</v>
      </c>
      <c r="D47" s="22" t="s">
        <v>22</v>
      </c>
      <c r="E47" s="21" t="s">
        <v>76</v>
      </c>
      <c r="F47" s="22"/>
      <c r="G47" s="22"/>
    </row>
    <row r="48" spans="2:7">
      <c r="B48">
        <v>7</v>
      </c>
      <c r="C48" s="35">
        <v>46</v>
      </c>
      <c r="D48" s="22" t="s">
        <v>22</v>
      </c>
      <c r="E48" s="21" t="s">
        <v>77</v>
      </c>
      <c r="F48" s="22"/>
      <c r="G48" s="22"/>
    </row>
    <row r="49" spans="2:7">
      <c r="B49">
        <v>8</v>
      </c>
      <c r="C49" s="35">
        <v>47</v>
      </c>
      <c r="D49" s="22" t="s">
        <v>22</v>
      </c>
      <c r="E49" s="21" t="s">
        <v>83</v>
      </c>
      <c r="F49" s="22"/>
      <c r="G49" s="22"/>
    </row>
    <row r="50" spans="2:7">
      <c r="B50">
        <v>9</v>
      </c>
      <c r="C50" s="35">
        <v>48</v>
      </c>
      <c r="D50" s="22" t="s">
        <v>22</v>
      </c>
      <c r="E50" s="21" t="s">
        <v>84</v>
      </c>
      <c r="F50" s="22"/>
      <c r="G50" s="22"/>
    </row>
    <row r="51" spans="2:7">
      <c r="B51">
        <v>10</v>
      </c>
      <c r="C51" s="35">
        <v>49</v>
      </c>
      <c r="D51" s="22" t="s">
        <v>22</v>
      </c>
      <c r="E51" s="21" t="s">
        <v>78</v>
      </c>
      <c r="F51" s="22"/>
      <c r="G51" s="22"/>
    </row>
    <row r="52" spans="2:7">
      <c r="B52">
        <v>1</v>
      </c>
      <c r="C52" s="35">
        <v>50</v>
      </c>
      <c r="D52" s="22" t="s">
        <v>22</v>
      </c>
      <c r="E52" s="21" t="s">
        <v>79</v>
      </c>
      <c r="F52" s="22"/>
      <c r="G52" s="22"/>
    </row>
    <row r="53" spans="2:7">
      <c r="B53">
        <v>2</v>
      </c>
      <c r="C53" s="35">
        <v>51</v>
      </c>
      <c r="D53" s="22" t="s">
        <v>22</v>
      </c>
      <c r="E53" s="21" t="s">
        <v>80</v>
      </c>
      <c r="F53" s="22"/>
      <c r="G53" s="22"/>
    </row>
    <row r="54" spans="2:7">
      <c r="B54">
        <v>3</v>
      </c>
      <c r="C54" s="35">
        <v>52</v>
      </c>
      <c r="D54" s="22" t="s">
        <v>22</v>
      </c>
      <c r="E54" s="21" t="s">
        <v>86</v>
      </c>
      <c r="F54" s="22"/>
      <c r="G54" s="22"/>
    </row>
    <row r="55" spans="2:7">
      <c r="B55">
        <v>4</v>
      </c>
      <c r="C55" s="35">
        <v>53</v>
      </c>
      <c r="D55" s="22" t="s">
        <v>22</v>
      </c>
      <c r="E55" s="21" t="s">
        <v>88</v>
      </c>
      <c r="F55" s="22"/>
      <c r="G55" s="22"/>
    </row>
    <row r="56" spans="2:7">
      <c r="B56">
        <v>5</v>
      </c>
      <c r="C56" s="35">
        <v>54</v>
      </c>
      <c r="D56" s="22" t="s">
        <v>22</v>
      </c>
      <c r="E56" s="21" t="s">
        <v>82</v>
      </c>
      <c r="F56" s="22"/>
      <c r="G56" s="22"/>
    </row>
    <row r="57" spans="2:7">
      <c r="B57">
        <v>6</v>
      </c>
      <c r="C57" s="35">
        <v>55</v>
      </c>
      <c r="D57" s="22" t="s">
        <v>22</v>
      </c>
      <c r="E57" s="21" t="s">
        <v>85</v>
      </c>
      <c r="F57" s="22"/>
      <c r="G57" s="22"/>
    </row>
    <row r="58" spans="2:7">
      <c r="B58">
        <v>7</v>
      </c>
      <c r="C58" s="35">
        <v>56</v>
      </c>
      <c r="D58" s="22" t="s">
        <v>22</v>
      </c>
      <c r="E58" s="21" t="s">
        <v>167</v>
      </c>
      <c r="F58" s="22"/>
      <c r="G58" s="22"/>
    </row>
    <row r="59" spans="2:7">
      <c r="B59">
        <v>8</v>
      </c>
      <c r="C59" s="35">
        <v>57</v>
      </c>
      <c r="D59" s="34" t="s">
        <v>22</v>
      </c>
      <c r="E59" s="21" t="s">
        <v>166</v>
      </c>
      <c r="F59" s="22"/>
      <c r="G59" s="22"/>
    </row>
    <row r="60" spans="2:7">
      <c r="B60">
        <v>9</v>
      </c>
      <c r="C60" s="35">
        <v>58</v>
      </c>
      <c r="D60" s="22" t="s">
        <v>22</v>
      </c>
      <c r="E60" s="21" t="s">
        <v>89</v>
      </c>
      <c r="F60" s="22"/>
      <c r="G60" s="22"/>
    </row>
    <row r="61" spans="2:7">
      <c r="B61">
        <v>1</v>
      </c>
      <c r="C61" s="35">
        <v>59</v>
      </c>
      <c r="D61" s="22" t="s">
        <v>25</v>
      </c>
      <c r="E61" s="20" t="s">
        <v>71</v>
      </c>
      <c r="F61" s="22"/>
      <c r="G61" s="22"/>
    </row>
    <row r="62" spans="2:7">
      <c r="B62">
        <v>2</v>
      </c>
      <c r="C62" s="35">
        <v>60</v>
      </c>
      <c r="D62" s="22" t="s">
        <v>25</v>
      </c>
      <c r="E62" s="20" t="s">
        <v>72</v>
      </c>
    </row>
    <row r="63" spans="2:7">
      <c r="B63">
        <v>3</v>
      </c>
      <c r="C63" s="35">
        <v>61</v>
      </c>
      <c r="D63" s="22" t="s">
        <v>25</v>
      </c>
      <c r="E63" s="20" t="s">
        <v>73</v>
      </c>
    </row>
    <row r="64" spans="2:7">
      <c r="B64">
        <v>4</v>
      </c>
      <c r="C64" s="35">
        <v>62</v>
      </c>
      <c r="D64" s="22" t="s">
        <v>25</v>
      </c>
      <c r="E64" s="20" t="s">
        <v>74</v>
      </c>
    </row>
    <row r="65" spans="2:7">
      <c r="B65">
        <v>5</v>
      </c>
      <c r="C65" s="35">
        <v>63</v>
      </c>
      <c r="D65" s="22" t="s">
        <v>25</v>
      </c>
      <c r="E65" s="21" t="s">
        <v>75</v>
      </c>
    </row>
    <row r="66" spans="2:7">
      <c r="B66">
        <v>6</v>
      </c>
      <c r="C66" s="35">
        <v>64</v>
      </c>
      <c r="D66" s="22" t="s">
        <v>25</v>
      </c>
      <c r="E66" s="21" t="s">
        <v>76</v>
      </c>
      <c r="F66" s="22"/>
      <c r="G66" s="22"/>
    </row>
    <row r="67" spans="2:7">
      <c r="B67">
        <v>7</v>
      </c>
      <c r="C67" s="35">
        <v>65</v>
      </c>
      <c r="D67" s="22" t="s">
        <v>25</v>
      </c>
      <c r="E67" s="21" t="s">
        <v>77</v>
      </c>
      <c r="F67" s="22"/>
      <c r="G67" s="22"/>
    </row>
    <row r="68" spans="2:7">
      <c r="B68">
        <v>8</v>
      </c>
      <c r="C68" s="35">
        <v>66</v>
      </c>
      <c r="D68" s="22" t="s">
        <v>25</v>
      </c>
      <c r="E68" s="21" t="s">
        <v>80</v>
      </c>
      <c r="F68" s="22"/>
      <c r="G68" s="22"/>
    </row>
    <row r="69" spans="2:7">
      <c r="B69">
        <v>9</v>
      </c>
      <c r="C69" s="35">
        <v>67</v>
      </c>
      <c r="D69" s="22" t="s">
        <v>25</v>
      </c>
      <c r="E69" s="21" t="s">
        <v>86</v>
      </c>
      <c r="F69" s="22"/>
      <c r="G69" s="22"/>
    </row>
    <row r="70" spans="2:7">
      <c r="B70">
        <v>10</v>
      </c>
      <c r="C70" s="35">
        <v>68</v>
      </c>
      <c r="D70" s="22" t="s">
        <v>25</v>
      </c>
      <c r="E70" s="21" t="s">
        <v>83</v>
      </c>
      <c r="F70" s="22"/>
      <c r="G70" s="22"/>
    </row>
    <row r="71" spans="2:7">
      <c r="B71">
        <v>1</v>
      </c>
      <c r="C71" s="35">
        <v>69</v>
      </c>
      <c r="D71" s="22" t="s">
        <v>25</v>
      </c>
      <c r="E71" s="21" t="s">
        <v>84</v>
      </c>
      <c r="F71" s="22"/>
      <c r="G71" s="22"/>
    </row>
    <row r="72" spans="2:7">
      <c r="B72">
        <v>2</v>
      </c>
      <c r="C72" s="35">
        <v>70</v>
      </c>
      <c r="D72" s="22" t="s">
        <v>25</v>
      </c>
      <c r="E72" s="21" t="s">
        <v>78</v>
      </c>
      <c r="F72" s="22"/>
      <c r="G72" s="22"/>
    </row>
    <row r="73" spans="2:7">
      <c r="B73">
        <v>3</v>
      </c>
      <c r="C73" s="35">
        <v>71</v>
      </c>
      <c r="D73" s="22" t="s">
        <v>25</v>
      </c>
      <c r="E73" s="21" t="s">
        <v>79</v>
      </c>
      <c r="F73" s="22"/>
      <c r="G73" s="22"/>
    </row>
    <row r="74" spans="2:7">
      <c r="B74">
        <v>4</v>
      </c>
      <c r="C74" s="35">
        <v>72</v>
      </c>
      <c r="D74" s="22" t="s">
        <v>25</v>
      </c>
      <c r="E74" s="21" t="s">
        <v>85</v>
      </c>
      <c r="F74" s="22"/>
      <c r="G74" s="22"/>
    </row>
    <row r="75" spans="2:7">
      <c r="B75">
        <v>5</v>
      </c>
      <c r="C75" s="35">
        <v>73</v>
      </c>
      <c r="D75" s="22" t="s">
        <v>25</v>
      </c>
      <c r="E75" s="21" t="s">
        <v>167</v>
      </c>
      <c r="F75" s="22"/>
      <c r="G75" s="22"/>
    </row>
    <row r="76" spans="2:7">
      <c r="B76">
        <v>6</v>
      </c>
      <c r="C76" s="35">
        <v>74</v>
      </c>
      <c r="D76" s="22" t="s">
        <v>25</v>
      </c>
      <c r="E76" s="21" t="s">
        <v>166</v>
      </c>
      <c r="F76" s="22"/>
      <c r="G76" s="22"/>
    </row>
    <row r="77" spans="2:7">
      <c r="B77">
        <v>7</v>
      </c>
      <c r="C77" s="35">
        <v>75</v>
      </c>
      <c r="D77" s="22" t="s">
        <v>25</v>
      </c>
      <c r="E77" s="21" t="s">
        <v>88</v>
      </c>
      <c r="F77" s="22"/>
      <c r="G77" s="22"/>
    </row>
    <row r="78" spans="2:7">
      <c r="B78">
        <v>8</v>
      </c>
      <c r="C78" s="35">
        <v>76</v>
      </c>
      <c r="D78" s="22" t="s">
        <v>25</v>
      </c>
      <c r="E78" s="21" t="s">
        <v>89</v>
      </c>
      <c r="F78" s="22"/>
      <c r="G78" s="22"/>
    </row>
    <row r="79" spans="2:7">
      <c r="B79">
        <v>9</v>
      </c>
      <c r="C79" s="35">
        <v>77</v>
      </c>
      <c r="D79" s="22" t="s">
        <v>25</v>
      </c>
      <c r="E79" s="21" t="s">
        <v>82</v>
      </c>
      <c r="F79" s="22"/>
      <c r="G79" s="22"/>
    </row>
    <row r="80" spans="2:7">
      <c r="B80">
        <v>1</v>
      </c>
      <c r="C80" s="35">
        <v>78</v>
      </c>
      <c r="D80" s="22" t="s">
        <v>92</v>
      </c>
      <c r="E80" s="21" t="s">
        <v>73</v>
      </c>
      <c r="F80" s="22"/>
      <c r="G80" s="22"/>
    </row>
    <row r="81" spans="2:7">
      <c r="B81">
        <v>2</v>
      </c>
      <c r="C81" s="35">
        <v>79</v>
      </c>
      <c r="D81" s="22" t="s">
        <v>92</v>
      </c>
      <c r="E81" s="21" t="s">
        <v>74</v>
      </c>
      <c r="F81" s="22"/>
      <c r="G81" s="22"/>
    </row>
    <row r="82" spans="2:7">
      <c r="B82">
        <v>3</v>
      </c>
      <c r="C82" s="35">
        <v>80</v>
      </c>
      <c r="D82" s="22" t="s">
        <v>92</v>
      </c>
      <c r="E82" s="21" t="s">
        <v>76</v>
      </c>
      <c r="F82" s="22"/>
      <c r="G82" s="22"/>
    </row>
    <row r="83" spans="2:7">
      <c r="B83">
        <v>4</v>
      </c>
      <c r="C83" s="35">
        <v>81</v>
      </c>
      <c r="D83" s="22" t="s">
        <v>92</v>
      </c>
      <c r="E83" s="21" t="s">
        <v>83</v>
      </c>
      <c r="F83" s="22"/>
      <c r="G83" s="22"/>
    </row>
    <row r="84" spans="2:7">
      <c r="B84">
        <v>5</v>
      </c>
      <c r="C84" s="35">
        <v>82</v>
      </c>
      <c r="D84" s="22" t="s">
        <v>92</v>
      </c>
      <c r="E84" s="21" t="s">
        <v>84</v>
      </c>
      <c r="F84" s="22"/>
      <c r="G84" s="22"/>
    </row>
    <row r="85" spans="2:7">
      <c r="B85">
        <v>6</v>
      </c>
      <c r="C85" s="35">
        <v>83</v>
      </c>
      <c r="D85" s="22" t="s">
        <v>92</v>
      </c>
      <c r="E85" s="21" t="s">
        <v>80</v>
      </c>
      <c r="F85" s="22"/>
      <c r="G85" s="22"/>
    </row>
    <row r="86" spans="2:7">
      <c r="B86">
        <v>7</v>
      </c>
      <c r="C86" s="35">
        <v>84</v>
      </c>
      <c r="D86" s="22" t="s">
        <v>92</v>
      </c>
      <c r="E86" s="21" t="s">
        <v>85</v>
      </c>
      <c r="F86" s="22"/>
      <c r="G86" s="22"/>
    </row>
    <row r="87" spans="2:7">
      <c r="B87">
        <v>8</v>
      </c>
      <c r="C87" s="35">
        <v>85</v>
      </c>
      <c r="D87" s="22" t="s">
        <v>92</v>
      </c>
      <c r="E87" s="21" t="s">
        <v>71</v>
      </c>
      <c r="F87" s="22"/>
      <c r="G87" s="22"/>
    </row>
    <row r="88" spans="2:7">
      <c r="B88">
        <v>9</v>
      </c>
      <c r="C88" s="35">
        <v>86</v>
      </c>
      <c r="D88" s="22" t="s">
        <v>92</v>
      </c>
      <c r="E88" s="21" t="s">
        <v>72</v>
      </c>
      <c r="F88" s="22"/>
      <c r="G88" s="22"/>
    </row>
    <row r="89" spans="2:7">
      <c r="B89">
        <v>1</v>
      </c>
      <c r="C89" s="35">
        <v>87</v>
      </c>
      <c r="D89" s="22" t="s">
        <v>92</v>
      </c>
      <c r="E89" s="21" t="s">
        <v>75</v>
      </c>
      <c r="F89" s="22"/>
      <c r="G89" s="22"/>
    </row>
    <row r="90" spans="2:7">
      <c r="B90">
        <v>2</v>
      </c>
      <c r="C90" s="35">
        <v>88</v>
      </c>
      <c r="D90" s="22" t="s">
        <v>92</v>
      </c>
      <c r="E90" s="21" t="s">
        <v>77</v>
      </c>
      <c r="F90" s="22"/>
      <c r="G90" s="22"/>
    </row>
    <row r="91" spans="2:7">
      <c r="B91">
        <v>3</v>
      </c>
      <c r="C91" s="35">
        <v>89</v>
      </c>
      <c r="D91" s="22" t="s">
        <v>92</v>
      </c>
      <c r="E91" s="21" t="s">
        <v>78</v>
      </c>
      <c r="F91" s="22"/>
      <c r="G91" s="22"/>
    </row>
    <row r="92" spans="2:7">
      <c r="B92">
        <v>4</v>
      </c>
      <c r="C92" s="35">
        <v>90</v>
      </c>
      <c r="D92" s="22" t="s">
        <v>92</v>
      </c>
      <c r="E92" s="21" t="s">
        <v>79</v>
      </c>
      <c r="F92" s="22"/>
      <c r="G92" s="22"/>
    </row>
    <row r="93" spans="2:7">
      <c r="B93">
        <v>5</v>
      </c>
      <c r="C93" s="35">
        <v>91</v>
      </c>
      <c r="D93" s="22" t="s">
        <v>92</v>
      </c>
      <c r="E93" s="21" t="s">
        <v>86</v>
      </c>
      <c r="F93" s="22"/>
      <c r="G93" s="22"/>
    </row>
    <row r="94" spans="2:7">
      <c r="B94">
        <v>6</v>
      </c>
      <c r="C94" s="35">
        <v>92</v>
      </c>
      <c r="D94" s="22" t="s">
        <v>92</v>
      </c>
      <c r="E94" s="21" t="s">
        <v>167</v>
      </c>
      <c r="F94" s="22"/>
      <c r="G94" s="22"/>
    </row>
    <row r="95" spans="2:7">
      <c r="B95">
        <v>7</v>
      </c>
      <c r="C95" s="35">
        <v>93</v>
      </c>
      <c r="D95" s="22" t="s">
        <v>92</v>
      </c>
      <c r="E95" s="21" t="s">
        <v>166</v>
      </c>
      <c r="F95" s="22"/>
      <c r="G95" s="22"/>
    </row>
    <row r="96" spans="2:7">
      <c r="B96">
        <v>8</v>
      </c>
      <c r="C96" s="35">
        <v>94</v>
      </c>
      <c r="D96" s="22" t="s">
        <v>92</v>
      </c>
      <c r="E96" s="21" t="s">
        <v>89</v>
      </c>
      <c r="F96" s="22"/>
      <c r="G96" s="22"/>
    </row>
    <row r="97" spans="2:7">
      <c r="B97">
        <v>9</v>
      </c>
      <c r="C97" s="35">
        <v>95</v>
      </c>
      <c r="D97" s="22" t="s">
        <v>92</v>
      </c>
      <c r="E97" s="21" t="s">
        <v>82</v>
      </c>
      <c r="F97" s="22"/>
      <c r="G97" s="22"/>
    </row>
    <row r="98" spans="2:7">
      <c r="B98">
        <v>1</v>
      </c>
      <c r="C98" s="35">
        <v>96</v>
      </c>
      <c r="D98" s="22" t="s">
        <v>93</v>
      </c>
      <c r="E98" s="20" t="s">
        <v>71</v>
      </c>
    </row>
    <row r="99" spans="2:7">
      <c r="B99">
        <v>2</v>
      </c>
      <c r="C99" s="35">
        <v>97</v>
      </c>
      <c r="D99" s="22" t="s">
        <v>93</v>
      </c>
      <c r="E99" s="20" t="s">
        <v>72</v>
      </c>
    </row>
    <row r="100" spans="2:7">
      <c r="B100">
        <v>3</v>
      </c>
      <c r="C100" s="35">
        <v>98</v>
      </c>
      <c r="D100" s="22" t="s">
        <v>93</v>
      </c>
      <c r="E100" s="20" t="s">
        <v>73</v>
      </c>
    </row>
    <row r="101" spans="2:7">
      <c r="B101">
        <v>4</v>
      </c>
      <c r="C101" s="35">
        <v>99</v>
      </c>
      <c r="D101" s="22" t="s">
        <v>93</v>
      </c>
      <c r="E101" s="20" t="s">
        <v>74</v>
      </c>
    </row>
    <row r="102" spans="2:7">
      <c r="B102">
        <v>5</v>
      </c>
      <c r="C102" s="35">
        <v>100</v>
      </c>
      <c r="D102" s="22" t="s">
        <v>93</v>
      </c>
      <c r="E102" s="21" t="s">
        <v>75</v>
      </c>
      <c r="F102" s="22"/>
      <c r="G102" s="22"/>
    </row>
    <row r="103" spans="2:7">
      <c r="B103">
        <v>6</v>
      </c>
      <c r="C103" s="35">
        <v>101</v>
      </c>
      <c r="D103" s="22" t="s">
        <v>93</v>
      </c>
      <c r="E103" s="21" t="s">
        <v>76</v>
      </c>
      <c r="F103" s="22"/>
      <c r="G103" s="22"/>
    </row>
    <row r="104" spans="2:7">
      <c r="B104">
        <v>7</v>
      </c>
      <c r="C104" s="35">
        <v>102</v>
      </c>
      <c r="D104" s="22" t="s">
        <v>93</v>
      </c>
      <c r="E104" s="21" t="s">
        <v>77</v>
      </c>
      <c r="F104" s="22"/>
      <c r="G104" s="22"/>
    </row>
    <row r="105" spans="2:7">
      <c r="B105">
        <v>8</v>
      </c>
      <c r="C105" s="35">
        <v>103</v>
      </c>
      <c r="D105" s="22" t="s">
        <v>93</v>
      </c>
      <c r="E105" s="21" t="s">
        <v>83</v>
      </c>
      <c r="F105" s="22"/>
      <c r="G105" s="22"/>
    </row>
    <row r="106" spans="2:7">
      <c r="B106">
        <v>9</v>
      </c>
      <c r="C106" s="35">
        <v>104</v>
      </c>
      <c r="D106" s="22" t="s">
        <v>93</v>
      </c>
      <c r="E106" s="21" t="s">
        <v>84</v>
      </c>
      <c r="F106" s="22"/>
      <c r="G106" s="22"/>
    </row>
    <row r="107" spans="2:7">
      <c r="B107">
        <v>1</v>
      </c>
      <c r="C107" s="35">
        <v>105</v>
      </c>
      <c r="D107" s="22" t="s">
        <v>93</v>
      </c>
      <c r="E107" s="21" t="s">
        <v>78</v>
      </c>
      <c r="F107" s="22"/>
      <c r="G107" s="22"/>
    </row>
    <row r="108" spans="2:7">
      <c r="B108">
        <v>2</v>
      </c>
      <c r="C108" s="35">
        <v>106</v>
      </c>
      <c r="D108" s="22" t="s">
        <v>93</v>
      </c>
      <c r="E108" s="21" t="s">
        <v>79</v>
      </c>
      <c r="F108" s="22"/>
      <c r="G108" s="22"/>
    </row>
    <row r="109" spans="2:7">
      <c r="B109">
        <v>3</v>
      </c>
      <c r="C109" s="35">
        <v>107</v>
      </c>
      <c r="D109" s="22" t="s">
        <v>93</v>
      </c>
      <c r="E109" s="21" t="s">
        <v>80</v>
      </c>
      <c r="F109" s="22"/>
      <c r="G109" s="22"/>
    </row>
    <row r="110" spans="2:7">
      <c r="B110">
        <v>4</v>
      </c>
      <c r="C110" s="35">
        <v>108</v>
      </c>
      <c r="D110" s="22" t="s">
        <v>93</v>
      </c>
      <c r="E110" s="21" t="s">
        <v>167</v>
      </c>
      <c r="F110" s="22"/>
      <c r="G110" s="22"/>
    </row>
    <row r="111" spans="2:7">
      <c r="B111">
        <v>5</v>
      </c>
      <c r="C111" s="35">
        <v>109</v>
      </c>
      <c r="D111" s="22" t="s">
        <v>93</v>
      </c>
      <c r="E111" s="21" t="s">
        <v>166</v>
      </c>
      <c r="F111" s="22"/>
      <c r="G111" s="22"/>
    </row>
    <row r="112" spans="2:7">
      <c r="B112">
        <v>6</v>
      </c>
      <c r="C112" s="35">
        <v>110</v>
      </c>
      <c r="D112" s="22" t="s">
        <v>93</v>
      </c>
      <c r="E112" s="21" t="s">
        <v>89</v>
      </c>
      <c r="F112" s="22"/>
      <c r="G112" s="22"/>
    </row>
    <row r="113" spans="2:7">
      <c r="B113">
        <v>7</v>
      </c>
      <c r="C113" s="35">
        <v>111</v>
      </c>
      <c r="D113" s="22" t="s">
        <v>93</v>
      </c>
      <c r="E113" s="21" t="s">
        <v>85</v>
      </c>
      <c r="F113" s="22"/>
      <c r="G113" s="22"/>
    </row>
    <row r="114" spans="2:7">
      <c r="B114">
        <v>8</v>
      </c>
      <c r="C114" s="35">
        <v>112</v>
      </c>
      <c r="D114" s="22" t="s">
        <v>93</v>
      </c>
      <c r="E114" s="21" t="s">
        <v>86</v>
      </c>
      <c r="F114" s="22"/>
      <c r="G114" s="22"/>
    </row>
    <row r="115" spans="2:7">
      <c r="B115">
        <v>9</v>
      </c>
      <c r="C115" s="35">
        <v>113</v>
      </c>
      <c r="D115" s="22" t="s">
        <v>93</v>
      </c>
      <c r="E115" s="21" t="s">
        <v>82</v>
      </c>
      <c r="F115" s="22"/>
      <c r="G115" s="22"/>
    </row>
    <row r="116" spans="2:7">
      <c r="B116">
        <v>1</v>
      </c>
      <c r="C116" s="35">
        <v>114</v>
      </c>
      <c r="D116" s="22" t="s">
        <v>94</v>
      </c>
      <c r="E116" s="21" t="s">
        <v>71</v>
      </c>
      <c r="F116" s="22"/>
      <c r="G116" s="22"/>
    </row>
    <row r="117" spans="2:7">
      <c r="B117">
        <v>2</v>
      </c>
      <c r="C117" s="35">
        <v>115</v>
      </c>
      <c r="D117" s="22" t="s">
        <v>94</v>
      </c>
      <c r="E117" s="21" t="s">
        <v>73</v>
      </c>
      <c r="F117" s="22"/>
      <c r="G117" s="22"/>
    </row>
    <row r="118" spans="2:7">
      <c r="B118">
        <v>3</v>
      </c>
      <c r="C118" s="35">
        <v>116</v>
      </c>
      <c r="D118" s="22" t="s">
        <v>94</v>
      </c>
      <c r="E118" s="21" t="s">
        <v>75</v>
      </c>
      <c r="F118" s="22"/>
      <c r="G118" s="22"/>
    </row>
    <row r="119" spans="2:7">
      <c r="B119">
        <v>4</v>
      </c>
      <c r="C119" s="35">
        <v>117</v>
      </c>
      <c r="D119" s="22" t="s">
        <v>94</v>
      </c>
      <c r="E119" s="21" t="s">
        <v>76</v>
      </c>
      <c r="F119" s="22"/>
      <c r="G119" s="22"/>
    </row>
    <row r="120" spans="2:7">
      <c r="B120">
        <v>5</v>
      </c>
      <c r="C120" s="35">
        <v>118</v>
      </c>
      <c r="D120" s="22" t="s">
        <v>94</v>
      </c>
      <c r="E120" s="21" t="s">
        <v>77</v>
      </c>
      <c r="F120" s="22"/>
      <c r="G120" s="22"/>
    </row>
    <row r="121" spans="2:7">
      <c r="B121">
        <v>6</v>
      </c>
      <c r="C121" s="35">
        <v>119</v>
      </c>
      <c r="D121" s="22" t="s">
        <v>94</v>
      </c>
      <c r="E121" s="21" t="s">
        <v>78</v>
      </c>
      <c r="F121" s="22"/>
      <c r="G121" s="22"/>
    </row>
    <row r="122" spans="2:7">
      <c r="B122">
        <v>7</v>
      </c>
      <c r="C122" s="35">
        <v>120</v>
      </c>
      <c r="D122" s="22" t="s">
        <v>94</v>
      </c>
      <c r="E122" s="21" t="s">
        <v>85</v>
      </c>
      <c r="F122" s="22"/>
      <c r="G122" s="22"/>
    </row>
    <row r="123" spans="2:7">
      <c r="B123">
        <v>8</v>
      </c>
      <c r="C123" s="35">
        <v>121</v>
      </c>
      <c r="D123" s="22" t="s">
        <v>94</v>
      </c>
      <c r="E123" s="21" t="s">
        <v>91</v>
      </c>
      <c r="F123" s="22"/>
      <c r="G123" s="22"/>
    </row>
    <row r="124" spans="2:7">
      <c r="B124">
        <v>9</v>
      </c>
      <c r="C124" s="35">
        <v>122</v>
      </c>
      <c r="D124" s="22" t="s">
        <v>94</v>
      </c>
      <c r="E124" s="21" t="s">
        <v>95</v>
      </c>
      <c r="F124" s="22"/>
      <c r="G124" s="22"/>
    </row>
    <row r="125" spans="2:7">
      <c r="B125">
        <v>10</v>
      </c>
      <c r="C125" s="35">
        <v>123</v>
      </c>
      <c r="D125" s="22" t="s">
        <v>94</v>
      </c>
      <c r="E125" s="21" t="s">
        <v>72</v>
      </c>
      <c r="F125" s="22"/>
      <c r="G125" s="22"/>
    </row>
    <row r="126" spans="2:7">
      <c r="B126">
        <v>11</v>
      </c>
      <c r="C126" s="35">
        <v>124</v>
      </c>
      <c r="D126" s="22" t="s">
        <v>94</v>
      </c>
      <c r="E126" s="21" t="s">
        <v>74</v>
      </c>
      <c r="F126" s="22"/>
      <c r="G126" s="22"/>
    </row>
    <row r="127" spans="2:7">
      <c r="B127">
        <v>1</v>
      </c>
      <c r="C127" s="35">
        <v>125</v>
      </c>
      <c r="D127" s="22" t="s">
        <v>94</v>
      </c>
      <c r="E127" s="21" t="s">
        <v>83</v>
      </c>
      <c r="F127" s="22"/>
      <c r="G127" s="22"/>
    </row>
    <row r="128" spans="2:7">
      <c r="B128">
        <v>2</v>
      </c>
      <c r="C128" s="35">
        <v>126</v>
      </c>
      <c r="D128" s="22" t="s">
        <v>94</v>
      </c>
      <c r="E128" s="21" t="s">
        <v>84</v>
      </c>
      <c r="F128" s="22"/>
      <c r="G128" s="22"/>
    </row>
    <row r="129" spans="2:7">
      <c r="B129">
        <v>3</v>
      </c>
      <c r="C129" s="35">
        <v>127</v>
      </c>
      <c r="D129" s="22" t="s">
        <v>94</v>
      </c>
      <c r="E129" s="21" t="s">
        <v>79</v>
      </c>
      <c r="F129" s="22"/>
      <c r="G129" s="22"/>
    </row>
    <row r="130" spans="2:7">
      <c r="B130">
        <v>4</v>
      </c>
      <c r="C130" s="35">
        <v>128</v>
      </c>
      <c r="D130" s="22" t="s">
        <v>94</v>
      </c>
      <c r="E130" s="21" t="s">
        <v>80</v>
      </c>
      <c r="F130" s="22"/>
      <c r="G130" s="22"/>
    </row>
    <row r="131" spans="2:7">
      <c r="B131">
        <v>5</v>
      </c>
      <c r="C131" s="35">
        <v>129</v>
      </c>
      <c r="D131" s="22" t="s">
        <v>94</v>
      </c>
      <c r="E131" s="21" t="s">
        <v>86</v>
      </c>
      <c r="F131" s="22"/>
      <c r="G131" s="22"/>
    </row>
    <row r="132" spans="2:7">
      <c r="B132">
        <v>6</v>
      </c>
      <c r="C132" s="35">
        <v>130</v>
      </c>
      <c r="D132" s="22" t="s">
        <v>94</v>
      </c>
      <c r="E132" s="21" t="s">
        <v>167</v>
      </c>
      <c r="F132" s="22"/>
      <c r="G132" s="22"/>
    </row>
    <row r="133" spans="2:7">
      <c r="B133">
        <v>7</v>
      </c>
      <c r="C133" s="35">
        <v>131</v>
      </c>
      <c r="D133" s="22" t="s">
        <v>94</v>
      </c>
      <c r="E133" s="21" t="s">
        <v>166</v>
      </c>
      <c r="F133" s="22"/>
      <c r="G133" s="22"/>
    </row>
    <row r="134" spans="2:7">
      <c r="B134">
        <v>8</v>
      </c>
      <c r="C134" s="35">
        <v>132</v>
      </c>
      <c r="D134" s="22" t="s">
        <v>94</v>
      </c>
      <c r="E134" s="21" t="s">
        <v>89</v>
      </c>
      <c r="F134" s="22"/>
      <c r="G134" s="22"/>
    </row>
    <row r="135" spans="2:7">
      <c r="B135">
        <v>9</v>
      </c>
      <c r="C135" s="35">
        <v>133</v>
      </c>
      <c r="D135" s="22" t="s">
        <v>94</v>
      </c>
      <c r="E135" s="21" t="s">
        <v>82</v>
      </c>
      <c r="F135" s="22"/>
      <c r="G135" s="22"/>
    </row>
    <row r="136" spans="2:7">
      <c r="B136">
        <v>10</v>
      </c>
      <c r="C136" s="35">
        <v>134</v>
      </c>
      <c r="D136" s="22" t="s">
        <v>94</v>
      </c>
      <c r="E136" s="21" t="s">
        <v>72</v>
      </c>
      <c r="F136" s="22"/>
      <c r="G136" s="22"/>
    </row>
    <row r="137" spans="2:7">
      <c r="B137">
        <v>1</v>
      </c>
      <c r="C137" s="35">
        <v>135</v>
      </c>
      <c r="D137" s="22" t="s">
        <v>19</v>
      </c>
      <c r="E137" s="21" t="s">
        <v>71</v>
      </c>
      <c r="F137" s="22"/>
      <c r="G137" s="22"/>
    </row>
    <row r="138" spans="2:7">
      <c r="B138">
        <v>2</v>
      </c>
      <c r="C138" s="35">
        <v>136</v>
      </c>
      <c r="D138" s="22" t="s">
        <v>19</v>
      </c>
      <c r="E138" s="21" t="s">
        <v>72</v>
      </c>
      <c r="F138" s="22"/>
      <c r="G138" s="22"/>
    </row>
    <row r="139" spans="2:7">
      <c r="B139">
        <v>3</v>
      </c>
      <c r="C139" s="35">
        <v>137</v>
      </c>
      <c r="D139" s="22" t="s">
        <v>19</v>
      </c>
      <c r="E139" s="21" t="s">
        <v>76</v>
      </c>
      <c r="F139" s="22"/>
      <c r="G139" s="22"/>
    </row>
    <row r="140" spans="2:7">
      <c r="B140">
        <v>4</v>
      </c>
      <c r="C140" s="35">
        <v>138</v>
      </c>
      <c r="D140" s="22" t="s">
        <v>19</v>
      </c>
      <c r="E140" s="21" t="s">
        <v>77</v>
      </c>
      <c r="F140" s="22"/>
      <c r="G140" s="22"/>
    </row>
    <row r="141" spans="2:7">
      <c r="B141">
        <v>5</v>
      </c>
      <c r="C141" s="35">
        <v>139</v>
      </c>
      <c r="D141" s="22" t="s">
        <v>19</v>
      </c>
      <c r="E141" s="21" t="s">
        <v>79</v>
      </c>
      <c r="F141" s="22"/>
      <c r="G141" s="22"/>
    </row>
    <row r="142" spans="2:7">
      <c r="B142">
        <v>6</v>
      </c>
      <c r="C142" s="35">
        <v>140</v>
      </c>
      <c r="D142" s="22" t="s">
        <v>19</v>
      </c>
      <c r="E142" s="21" t="s">
        <v>86</v>
      </c>
      <c r="F142" s="22"/>
      <c r="G142" s="22"/>
    </row>
    <row r="143" spans="2:7">
      <c r="B143">
        <v>7</v>
      </c>
      <c r="C143" s="35">
        <v>141</v>
      </c>
      <c r="D143" s="22" t="s">
        <v>19</v>
      </c>
      <c r="E143" s="21" t="s">
        <v>89</v>
      </c>
      <c r="F143" s="22"/>
      <c r="G143" s="22"/>
    </row>
    <row r="144" spans="2:7">
      <c r="B144">
        <v>8</v>
      </c>
      <c r="C144" s="35">
        <v>142</v>
      </c>
      <c r="D144" s="22" t="s">
        <v>19</v>
      </c>
      <c r="E144" s="21" t="s">
        <v>74</v>
      </c>
      <c r="F144" s="22"/>
      <c r="G144" s="22"/>
    </row>
    <row r="145" spans="2:7">
      <c r="B145">
        <v>9</v>
      </c>
      <c r="C145" s="35">
        <v>143</v>
      </c>
      <c r="D145" s="22" t="s">
        <v>19</v>
      </c>
      <c r="E145" s="21" t="s">
        <v>75</v>
      </c>
      <c r="F145" s="22"/>
      <c r="G145" s="22"/>
    </row>
    <row r="146" spans="2:7">
      <c r="B146">
        <v>10</v>
      </c>
      <c r="C146" s="35">
        <v>144</v>
      </c>
      <c r="D146" s="22" t="s">
        <v>19</v>
      </c>
      <c r="E146" s="21" t="s">
        <v>83</v>
      </c>
      <c r="F146" s="22"/>
      <c r="G146" s="22"/>
    </row>
    <row r="147" spans="2:7">
      <c r="B147">
        <v>1</v>
      </c>
      <c r="C147" s="35">
        <v>145</v>
      </c>
      <c r="D147" s="22" t="s">
        <v>19</v>
      </c>
      <c r="E147" s="21" t="s">
        <v>84</v>
      </c>
      <c r="F147" s="22"/>
      <c r="G147" s="22"/>
    </row>
    <row r="148" spans="2:7">
      <c r="B148">
        <v>2</v>
      </c>
      <c r="C148" s="35">
        <v>146</v>
      </c>
      <c r="D148" s="22" t="s">
        <v>19</v>
      </c>
      <c r="E148" s="21" t="s">
        <v>78</v>
      </c>
      <c r="F148" s="22"/>
      <c r="G148" s="22"/>
    </row>
    <row r="149" spans="2:7">
      <c r="B149">
        <v>3</v>
      </c>
      <c r="C149" s="35">
        <v>147</v>
      </c>
      <c r="D149" s="22" t="s">
        <v>19</v>
      </c>
      <c r="E149" s="21" t="s">
        <v>80</v>
      </c>
      <c r="F149" s="22"/>
      <c r="G149" s="22"/>
    </row>
    <row r="150" spans="2:7">
      <c r="B150">
        <v>4</v>
      </c>
      <c r="C150" s="35">
        <v>148</v>
      </c>
      <c r="D150" s="22" t="s">
        <v>19</v>
      </c>
      <c r="E150" s="21" t="s">
        <v>86</v>
      </c>
      <c r="F150" s="22"/>
      <c r="G150" s="22"/>
    </row>
    <row r="151" spans="2:7">
      <c r="B151">
        <v>5</v>
      </c>
      <c r="C151" s="35">
        <v>149</v>
      </c>
      <c r="D151" s="22" t="s">
        <v>19</v>
      </c>
      <c r="E151" s="21" t="s">
        <v>167</v>
      </c>
      <c r="F151" s="22"/>
      <c r="G151" s="22"/>
    </row>
    <row r="152" spans="2:7">
      <c r="B152">
        <v>6</v>
      </c>
      <c r="C152" s="35">
        <v>150</v>
      </c>
      <c r="D152" s="22" t="s">
        <v>19</v>
      </c>
      <c r="E152" s="21" t="s">
        <v>166</v>
      </c>
      <c r="F152" s="22"/>
      <c r="G152" s="22"/>
    </row>
    <row r="153" spans="2:7">
      <c r="B153">
        <v>7</v>
      </c>
      <c r="C153" s="35">
        <v>151</v>
      </c>
      <c r="D153" s="22" t="s">
        <v>19</v>
      </c>
      <c r="E153" s="21" t="s">
        <v>82</v>
      </c>
      <c r="F153" s="22"/>
      <c r="G153" s="22"/>
    </row>
    <row r="154" spans="2:7">
      <c r="B154">
        <v>8</v>
      </c>
      <c r="C154" s="35">
        <v>152</v>
      </c>
      <c r="D154" s="22" t="s">
        <v>19</v>
      </c>
      <c r="E154" s="21" t="s">
        <v>96</v>
      </c>
      <c r="F154" s="22"/>
      <c r="G154" s="22"/>
    </row>
    <row r="155" spans="2:7">
      <c r="B155">
        <v>9</v>
      </c>
      <c r="C155" s="35">
        <v>153</v>
      </c>
      <c r="D155" s="22" t="s">
        <v>19</v>
      </c>
      <c r="E155" s="21" t="s">
        <v>80</v>
      </c>
      <c r="F155" s="22"/>
      <c r="G155" s="22"/>
    </row>
    <row r="156" spans="2:7">
      <c r="B156">
        <v>1</v>
      </c>
      <c r="C156" s="35">
        <v>154</v>
      </c>
      <c r="D156" s="22" t="s">
        <v>97</v>
      </c>
      <c r="E156" s="21" t="s">
        <v>71</v>
      </c>
      <c r="F156" s="22"/>
      <c r="G156" s="22"/>
    </row>
    <row r="157" spans="2:7">
      <c r="B157">
        <v>2</v>
      </c>
      <c r="C157" s="35">
        <v>155</v>
      </c>
      <c r="D157" s="22" t="s">
        <v>97</v>
      </c>
      <c r="E157" s="21" t="s">
        <v>76</v>
      </c>
      <c r="F157" s="22"/>
      <c r="G157" s="22"/>
    </row>
    <row r="158" spans="2:7">
      <c r="B158">
        <v>3</v>
      </c>
      <c r="C158" s="35">
        <v>156</v>
      </c>
      <c r="D158" s="22" t="s">
        <v>97</v>
      </c>
      <c r="E158" s="21" t="s">
        <v>77</v>
      </c>
      <c r="F158" s="22"/>
      <c r="G158" s="22"/>
    </row>
    <row r="159" spans="2:7">
      <c r="B159">
        <v>4</v>
      </c>
      <c r="C159" s="35">
        <v>157</v>
      </c>
      <c r="D159" s="22" t="s">
        <v>97</v>
      </c>
      <c r="E159" s="21" t="s">
        <v>78</v>
      </c>
      <c r="F159" s="22"/>
      <c r="G159" s="22"/>
    </row>
    <row r="160" spans="2:7">
      <c r="B160">
        <v>5</v>
      </c>
      <c r="C160" s="35">
        <v>158</v>
      </c>
      <c r="D160" s="22" t="s">
        <v>97</v>
      </c>
      <c r="E160" s="21" t="s">
        <v>91</v>
      </c>
      <c r="F160" s="22"/>
      <c r="G160" s="22"/>
    </row>
    <row r="161" spans="2:7">
      <c r="B161">
        <v>6</v>
      </c>
      <c r="C161" s="35">
        <v>159</v>
      </c>
      <c r="D161" s="22" t="s">
        <v>97</v>
      </c>
      <c r="E161" s="21" t="s">
        <v>95</v>
      </c>
      <c r="F161" s="22"/>
      <c r="G161" s="22"/>
    </row>
    <row r="162" spans="2:7">
      <c r="B162">
        <v>7</v>
      </c>
      <c r="C162" s="35">
        <v>160</v>
      </c>
      <c r="D162" s="22" t="s">
        <v>97</v>
      </c>
      <c r="E162" s="21" t="s">
        <v>72</v>
      </c>
      <c r="F162" s="22"/>
      <c r="G162" s="22"/>
    </row>
    <row r="163" spans="2:7">
      <c r="B163">
        <v>8</v>
      </c>
      <c r="C163" s="35">
        <v>161</v>
      </c>
      <c r="D163" s="22" t="s">
        <v>97</v>
      </c>
      <c r="E163" s="21" t="s">
        <v>73</v>
      </c>
      <c r="F163" s="22"/>
      <c r="G163" s="22"/>
    </row>
    <row r="164" spans="2:7">
      <c r="B164">
        <v>9</v>
      </c>
      <c r="C164" s="35">
        <v>162</v>
      </c>
      <c r="D164" s="22" t="s">
        <v>97</v>
      </c>
      <c r="E164" s="21" t="s">
        <v>74</v>
      </c>
      <c r="F164" s="22"/>
      <c r="G164" s="22"/>
    </row>
    <row r="165" spans="2:7">
      <c r="B165">
        <v>10</v>
      </c>
      <c r="C165" s="35">
        <v>163</v>
      </c>
      <c r="D165" s="22" t="s">
        <v>97</v>
      </c>
      <c r="E165" s="21" t="s">
        <v>75</v>
      </c>
      <c r="F165" s="22"/>
      <c r="G165" s="22"/>
    </row>
    <row r="166" spans="2:7">
      <c r="B166">
        <v>11</v>
      </c>
      <c r="C166" s="35">
        <v>164</v>
      </c>
      <c r="D166" s="22" t="s">
        <v>97</v>
      </c>
      <c r="E166" s="21" t="s">
        <v>79</v>
      </c>
      <c r="F166" s="22"/>
      <c r="G166" s="22"/>
    </row>
    <row r="167" spans="2:7">
      <c r="B167">
        <v>12</v>
      </c>
      <c r="C167" s="35">
        <v>165</v>
      </c>
      <c r="D167" s="22" t="s">
        <v>97</v>
      </c>
      <c r="E167" s="21" t="s">
        <v>80</v>
      </c>
      <c r="F167" s="22"/>
      <c r="G167" s="22"/>
    </row>
    <row r="168" spans="2:7">
      <c r="B168">
        <v>13</v>
      </c>
      <c r="C168" s="35">
        <v>166</v>
      </c>
      <c r="D168" s="22" t="s">
        <v>97</v>
      </c>
      <c r="E168" s="21" t="s">
        <v>85</v>
      </c>
      <c r="F168" s="22"/>
      <c r="G168" s="22"/>
    </row>
    <row r="169" spans="2:7">
      <c r="B169">
        <v>14</v>
      </c>
      <c r="C169" s="35">
        <v>167</v>
      </c>
      <c r="D169" s="22" t="s">
        <v>97</v>
      </c>
      <c r="E169" s="21" t="s">
        <v>86</v>
      </c>
      <c r="F169" s="22"/>
      <c r="G169" s="22"/>
    </row>
    <row r="170" spans="2:7">
      <c r="B170">
        <v>1</v>
      </c>
      <c r="C170" s="35">
        <v>168</v>
      </c>
      <c r="D170" s="22" t="s">
        <v>98</v>
      </c>
      <c r="E170" s="21" t="s">
        <v>71</v>
      </c>
      <c r="F170" s="22"/>
      <c r="G170" s="22"/>
    </row>
    <row r="171" spans="2:7">
      <c r="B171">
        <v>2</v>
      </c>
      <c r="C171" s="35">
        <v>169</v>
      </c>
      <c r="D171" s="22" t="s">
        <v>98</v>
      </c>
      <c r="E171" s="21" t="s">
        <v>72</v>
      </c>
      <c r="F171" s="22"/>
      <c r="G171" s="22"/>
    </row>
    <row r="172" spans="2:7">
      <c r="B172">
        <v>3</v>
      </c>
      <c r="C172" s="35">
        <v>170</v>
      </c>
      <c r="D172" s="22" t="s">
        <v>98</v>
      </c>
      <c r="E172" s="21" t="s">
        <v>74</v>
      </c>
      <c r="F172" s="22"/>
      <c r="G172" s="22"/>
    </row>
    <row r="173" spans="2:7">
      <c r="B173">
        <v>4</v>
      </c>
      <c r="C173" s="35">
        <v>171</v>
      </c>
      <c r="D173" s="22" t="s">
        <v>98</v>
      </c>
      <c r="E173" s="21" t="s">
        <v>75</v>
      </c>
      <c r="F173" s="22"/>
      <c r="G173" s="22"/>
    </row>
    <row r="174" spans="2:7">
      <c r="B174">
        <v>5</v>
      </c>
      <c r="C174" s="35">
        <v>172</v>
      </c>
      <c r="D174" s="22" t="s">
        <v>98</v>
      </c>
      <c r="E174" s="21" t="s">
        <v>86</v>
      </c>
      <c r="F174" s="22"/>
      <c r="G174" s="22"/>
    </row>
    <row r="175" spans="2:7">
      <c r="B175">
        <v>6</v>
      </c>
      <c r="C175" s="35">
        <v>173</v>
      </c>
      <c r="D175" s="22" t="s">
        <v>98</v>
      </c>
      <c r="E175" s="21" t="s">
        <v>77</v>
      </c>
      <c r="F175" s="22"/>
      <c r="G175" s="22"/>
    </row>
    <row r="176" spans="2:7">
      <c r="B176">
        <v>7</v>
      </c>
      <c r="C176" s="35">
        <v>174</v>
      </c>
      <c r="D176" s="22" t="s">
        <v>98</v>
      </c>
      <c r="E176" s="21" t="s">
        <v>78</v>
      </c>
      <c r="F176" s="22"/>
      <c r="G176" s="22"/>
    </row>
    <row r="177" spans="2:7">
      <c r="B177">
        <v>8</v>
      </c>
      <c r="C177" s="35">
        <v>175</v>
      </c>
      <c r="D177" s="22" t="s">
        <v>98</v>
      </c>
      <c r="E177" s="21" t="s">
        <v>79</v>
      </c>
      <c r="F177" s="22"/>
      <c r="G177" s="22"/>
    </row>
    <row r="178" spans="2:7">
      <c r="B178">
        <v>1</v>
      </c>
      <c r="C178" s="35">
        <v>176</v>
      </c>
      <c r="D178" s="22" t="s">
        <v>98</v>
      </c>
      <c r="E178" s="21" t="s">
        <v>80</v>
      </c>
      <c r="F178" s="22"/>
      <c r="G178" s="22"/>
    </row>
    <row r="179" spans="2:7">
      <c r="B179">
        <v>2</v>
      </c>
      <c r="C179" s="35">
        <v>177</v>
      </c>
      <c r="D179" s="22" t="s">
        <v>98</v>
      </c>
      <c r="E179" s="21" t="s">
        <v>85</v>
      </c>
      <c r="F179" s="22"/>
      <c r="G179" s="22"/>
    </row>
    <row r="180" spans="2:7">
      <c r="B180">
        <v>3</v>
      </c>
      <c r="C180" s="35">
        <v>178</v>
      </c>
      <c r="D180" s="22" t="s">
        <v>98</v>
      </c>
      <c r="E180" s="21" t="s">
        <v>87</v>
      </c>
      <c r="F180" s="22"/>
      <c r="G180" s="22"/>
    </row>
    <row r="181" spans="2:7">
      <c r="B181">
        <v>4</v>
      </c>
      <c r="C181" s="35">
        <v>179</v>
      </c>
      <c r="D181" s="22" t="s">
        <v>98</v>
      </c>
      <c r="E181" s="21" t="s">
        <v>89</v>
      </c>
      <c r="F181" s="22"/>
      <c r="G181" s="22"/>
    </row>
    <row r="182" spans="2:7">
      <c r="B182">
        <v>5</v>
      </c>
      <c r="C182" s="35">
        <v>180</v>
      </c>
      <c r="D182" s="22" t="s">
        <v>98</v>
      </c>
      <c r="E182" s="21" t="s">
        <v>82</v>
      </c>
      <c r="F182" s="22"/>
      <c r="G182" s="22"/>
    </row>
    <row r="183" spans="2:7">
      <c r="B183">
        <v>6</v>
      </c>
      <c r="C183" s="35">
        <v>181</v>
      </c>
      <c r="D183" s="22" t="s">
        <v>98</v>
      </c>
      <c r="E183" s="21" t="s">
        <v>83</v>
      </c>
      <c r="F183" s="22"/>
      <c r="G183" s="22"/>
    </row>
    <row r="184" spans="2:7">
      <c r="B184">
        <v>7</v>
      </c>
      <c r="C184" s="35">
        <v>182</v>
      </c>
      <c r="D184" s="22" t="s">
        <v>98</v>
      </c>
      <c r="E184" s="21" t="s">
        <v>167</v>
      </c>
      <c r="F184" s="22"/>
      <c r="G184" s="22"/>
    </row>
    <row r="185" spans="2:7">
      <c r="B185">
        <v>8</v>
      </c>
      <c r="C185" s="35">
        <v>183</v>
      </c>
      <c r="D185" s="22" t="s">
        <v>98</v>
      </c>
      <c r="E185" s="21" t="s">
        <v>166</v>
      </c>
    </row>
    <row r="186" spans="2:7">
      <c r="B186">
        <v>1</v>
      </c>
      <c r="C186" s="35">
        <v>184</v>
      </c>
      <c r="D186" s="22" t="s">
        <v>99</v>
      </c>
      <c r="E186" s="20" t="s">
        <v>71</v>
      </c>
    </row>
    <row r="187" spans="2:7">
      <c r="B187">
        <v>2</v>
      </c>
      <c r="C187" s="35">
        <v>185</v>
      </c>
      <c r="D187" s="22" t="s">
        <v>99</v>
      </c>
      <c r="E187" s="20" t="s">
        <v>72</v>
      </c>
    </row>
    <row r="188" spans="2:7">
      <c r="B188">
        <v>3</v>
      </c>
      <c r="C188" s="35">
        <v>186</v>
      </c>
      <c r="D188" s="22" t="s">
        <v>99</v>
      </c>
      <c r="E188" s="20" t="s">
        <v>73</v>
      </c>
    </row>
    <row r="189" spans="2:7">
      <c r="B189">
        <v>4</v>
      </c>
      <c r="C189" s="35">
        <v>187</v>
      </c>
      <c r="D189" s="22" t="s">
        <v>99</v>
      </c>
      <c r="E189" s="20" t="s">
        <v>74</v>
      </c>
      <c r="F189" s="22"/>
      <c r="G189" s="22"/>
    </row>
    <row r="190" spans="2:7">
      <c r="B190">
        <v>5</v>
      </c>
      <c r="C190" s="35">
        <v>188</v>
      </c>
      <c r="D190" s="22" t="s">
        <v>99</v>
      </c>
      <c r="E190" s="21" t="s">
        <v>75</v>
      </c>
      <c r="F190" s="22"/>
      <c r="G190" s="22"/>
    </row>
    <row r="191" spans="2:7">
      <c r="B191">
        <v>6</v>
      </c>
      <c r="C191" s="35">
        <v>189</v>
      </c>
      <c r="D191" s="22" t="s">
        <v>99</v>
      </c>
      <c r="E191" s="21" t="s">
        <v>76</v>
      </c>
      <c r="F191" s="22"/>
      <c r="G191" s="22"/>
    </row>
    <row r="192" spans="2:7">
      <c r="B192">
        <v>7</v>
      </c>
      <c r="C192" s="35">
        <v>190</v>
      </c>
      <c r="D192" s="22" t="s">
        <v>99</v>
      </c>
      <c r="E192" s="21" t="s">
        <v>77</v>
      </c>
      <c r="F192" s="22"/>
      <c r="G192" s="22"/>
    </row>
    <row r="193" spans="2:7">
      <c r="B193">
        <v>8</v>
      </c>
      <c r="C193" s="35">
        <v>191</v>
      </c>
      <c r="D193" s="22" t="s">
        <v>99</v>
      </c>
      <c r="E193" s="21" t="s">
        <v>79</v>
      </c>
      <c r="F193" s="22"/>
      <c r="G193" s="22"/>
    </row>
    <row r="194" spans="2:7">
      <c r="B194">
        <v>9</v>
      </c>
      <c r="C194" s="35">
        <v>192</v>
      </c>
      <c r="D194" s="22" t="s">
        <v>99</v>
      </c>
      <c r="E194" s="21" t="s">
        <v>80</v>
      </c>
      <c r="F194" s="22"/>
      <c r="G194" s="22"/>
    </row>
    <row r="195" spans="2:7">
      <c r="B195">
        <v>1</v>
      </c>
      <c r="C195" s="35">
        <v>193</v>
      </c>
      <c r="D195" s="22" t="s">
        <v>99</v>
      </c>
      <c r="E195" s="21" t="s">
        <v>83</v>
      </c>
      <c r="F195" s="22"/>
      <c r="G195" s="22"/>
    </row>
    <row r="196" spans="2:7">
      <c r="B196">
        <v>2</v>
      </c>
      <c r="C196" s="35">
        <v>194</v>
      </c>
      <c r="D196" s="22" t="s">
        <v>99</v>
      </c>
      <c r="E196" s="21" t="s">
        <v>84</v>
      </c>
      <c r="F196" s="22"/>
      <c r="G196" s="22"/>
    </row>
    <row r="197" spans="2:7">
      <c r="B197">
        <v>3</v>
      </c>
      <c r="C197" s="35">
        <v>195</v>
      </c>
      <c r="D197" s="22" t="s">
        <v>99</v>
      </c>
      <c r="E197" s="21" t="s">
        <v>78</v>
      </c>
      <c r="F197" s="22"/>
      <c r="G197" s="22"/>
    </row>
    <row r="198" spans="2:7">
      <c r="B198">
        <v>4</v>
      </c>
      <c r="C198" s="35">
        <v>196</v>
      </c>
      <c r="D198" s="22" t="s">
        <v>99</v>
      </c>
      <c r="E198" s="21" t="s">
        <v>85</v>
      </c>
      <c r="F198" s="22"/>
      <c r="G198" s="22"/>
    </row>
    <row r="199" spans="2:7">
      <c r="B199">
        <v>5</v>
      </c>
      <c r="C199" s="35">
        <v>197</v>
      </c>
      <c r="D199" s="22" t="s">
        <v>99</v>
      </c>
      <c r="E199" s="21" t="s">
        <v>86</v>
      </c>
      <c r="F199" s="22"/>
      <c r="G199" s="22"/>
    </row>
    <row r="200" spans="2:7">
      <c r="B200">
        <v>6</v>
      </c>
      <c r="C200" s="35">
        <v>198</v>
      </c>
      <c r="D200" s="22" t="s">
        <v>99</v>
      </c>
      <c r="E200" s="21" t="s">
        <v>87</v>
      </c>
      <c r="F200" s="22"/>
      <c r="G200" s="22"/>
    </row>
    <row r="201" spans="2:7">
      <c r="B201">
        <v>7</v>
      </c>
      <c r="C201" s="35">
        <v>199</v>
      </c>
      <c r="D201" s="22" t="s">
        <v>99</v>
      </c>
      <c r="E201" s="21" t="s">
        <v>88</v>
      </c>
      <c r="F201" s="22"/>
      <c r="G201" s="22"/>
    </row>
    <row r="202" spans="2:7">
      <c r="B202">
        <v>8</v>
      </c>
      <c r="C202" s="35">
        <v>200</v>
      </c>
      <c r="D202" s="22" t="s">
        <v>99</v>
      </c>
      <c r="E202" s="21" t="s">
        <v>82</v>
      </c>
      <c r="F202" s="22"/>
      <c r="G202" s="22"/>
    </row>
    <row r="203" spans="2:7">
      <c r="B203">
        <v>1</v>
      </c>
      <c r="C203" s="35">
        <v>201</v>
      </c>
      <c r="D203" s="22" t="s">
        <v>100</v>
      </c>
      <c r="E203" s="21" t="s">
        <v>71</v>
      </c>
      <c r="F203" s="22"/>
      <c r="G203" s="22"/>
    </row>
    <row r="204" spans="2:7">
      <c r="B204">
        <v>2</v>
      </c>
      <c r="C204" s="35">
        <v>202</v>
      </c>
      <c r="D204" s="22" t="s">
        <v>100</v>
      </c>
      <c r="E204" s="21" t="s">
        <v>73</v>
      </c>
      <c r="F204" s="22"/>
      <c r="G204" s="22"/>
    </row>
    <row r="205" spans="2:7">
      <c r="B205">
        <v>3</v>
      </c>
      <c r="C205" s="35">
        <v>203</v>
      </c>
      <c r="D205" s="22" t="s">
        <v>100</v>
      </c>
      <c r="E205" s="21" t="s">
        <v>74</v>
      </c>
      <c r="F205" s="22"/>
      <c r="G205" s="22"/>
    </row>
    <row r="206" spans="2:7">
      <c r="B206">
        <v>4</v>
      </c>
      <c r="C206" s="35">
        <v>204</v>
      </c>
      <c r="D206" s="22" t="s">
        <v>100</v>
      </c>
      <c r="E206" s="21" t="s">
        <v>85</v>
      </c>
      <c r="F206" s="22"/>
      <c r="G206" s="22"/>
    </row>
    <row r="207" spans="2:7">
      <c r="B207">
        <v>5</v>
      </c>
      <c r="C207" s="35">
        <v>205</v>
      </c>
      <c r="D207" s="22" t="s">
        <v>100</v>
      </c>
      <c r="E207" s="21" t="s">
        <v>72</v>
      </c>
      <c r="F207" s="22"/>
      <c r="G207" s="22"/>
    </row>
    <row r="208" spans="2:7">
      <c r="B208">
        <v>6</v>
      </c>
      <c r="C208" s="35">
        <v>206</v>
      </c>
      <c r="D208" s="22" t="s">
        <v>100</v>
      </c>
      <c r="E208" s="21" t="s">
        <v>74</v>
      </c>
      <c r="F208" s="22"/>
      <c r="G208" s="22"/>
    </row>
    <row r="209" spans="2:7">
      <c r="B209">
        <v>7</v>
      </c>
      <c r="C209" s="35">
        <v>207</v>
      </c>
      <c r="D209" s="22" t="s">
        <v>100</v>
      </c>
      <c r="E209" s="21" t="s">
        <v>76</v>
      </c>
      <c r="F209" s="22"/>
      <c r="G209" s="22"/>
    </row>
    <row r="210" spans="2:7">
      <c r="B210">
        <v>8</v>
      </c>
      <c r="C210" s="35">
        <v>208</v>
      </c>
      <c r="D210" s="22" t="s">
        <v>100</v>
      </c>
      <c r="E210" s="21" t="s">
        <v>77</v>
      </c>
      <c r="F210" s="22"/>
      <c r="G210" s="22"/>
    </row>
    <row r="211" spans="2:7">
      <c r="B211">
        <v>9</v>
      </c>
      <c r="C211" s="35">
        <v>209</v>
      </c>
      <c r="D211" s="22" t="s">
        <v>100</v>
      </c>
      <c r="E211" s="21" t="s">
        <v>83</v>
      </c>
      <c r="F211" s="22"/>
      <c r="G211" s="22"/>
    </row>
    <row r="212" spans="2:7">
      <c r="B212">
        <v>10</v>
      </c>
      <c r="C212" s="35">
        <v>210</v>
      </c>
      <c r="D212" s="22" t="s">
        <v>100</v>
      </c>
      <c r="E212" s="21" t="s">
        <v>84</v>
      </c>
      <c r="F212" s="22"/>
      <c r="G212" s="22"/>
    </row>
    <row r="213" spans="2:7">
      <c r="B213">
        <v>11</v>
      </c>
      <c r="C213" s="35">
        <v>211</v>
      </c>
      <c r="D213" s="22" t="s">
        <v>100</v>
      </c>
      <c r="E213" s="21" t="s">
        <v>78</v>
      </c>
      <c r="F213" s="22"/>
      <c r="G213" s="22"/>
    </row>
    <row r="214" spans="2:7">
      <c r="B214">
        <v>12</v>
      </c>
      <c r="C214" s="35">
        <v>212</v>
      </c>
      <c r="D214" s="22" t="s">
        <v>100</v>
      </c>
      <c r="E214" s="21" t="s">
        <v>79</v>
      </c>
      <c r="F214" s="22"/>
      <c r="G214" s="22"/>
    </row>
    <row r="215" spans="2:7">
      <c r="B215">
        <v>13</v>
      </c>
      <c r="C215" s="35">
        <v>213</v>
      </c>
      <c r="D215" s="22" t="s">
        <v>100</v>
      </c>
      <c r="E215" s="21" t="s">
        <v>80</v>
      </c>
      <c r="F215" s="22"/>
      <c r="G215" s="22"/>
    </row>
    <row r="216" spans="2:7">
      <c r="B216">
        <v>14</v>
      </c>
      <c r="C216" s="35">
        <v>214</v>
      </c>
      <c r="D216" s="22" t="s">
        <v>100</v>
      </c>
      <c r="E216" s="21" t="s">
        <v>86</v>
      </c>
      <c r="F216" s="22"/>
      <c r="G216" s="22"/>
    </row>
    <row r="217" spans="2:7">
      <c r="B217">
        <v>15</v>
      </c>
      <c r="C217" s="35">
        <v>215</v>
      </c>
      <c r="D217" s="22" t="s">
        <v>100</v>
      </c>
      <c r="E217" s="21" t="s">
        <v>167</v>
      </c>
      <c r="F217" s="22"/>
      <c r="G217" s="22"/>
    </row>
    <row r="218" spans="2:7">
      <c r="B218">
        <v>16</v>
      </c>
      <c r="C218" s="35">
        <v>216</v>
      </c>
      <c r="D218" s="22" t="s">
        <v>100</v>
      </c>
      <c r="E218" s="21" t="s">
        <v>166</v>
      </c>
      <c r="F218" s="22"/>
      <c r="G218" s="22"/>
    </row>
    <row r="219" spans="2:7">
      <c r="B219">
        <v>17</v>
      </c>
      <c r="C219" s="35">
        <v>217</v>
      </c>
      <c r="D219" s="22" t="s">
        <v>100</v>
      </c>
      <c r="E219" s="21" t="s">
        <v>89</v>
      </c>
      <c r="F219" s="22"/>
      <c r="G219" s="22"/>
    </row>
    <row r="220" spans="2:7">
      <c r="B220">
        <v>18</v>
      </c>
      <c r="C220" s="35">
        <v>218</v>
      </c>
      <c r="D220" s="22" t="s">
        <v>100</v>
      </c>
      <c r="E220" s="21" t="s">
        <v>82</v>
      </c>
      <c r="F220" s="22"/>
      <c r="G220" s="22"/>
    </row>
    <row r="221" spans="2:7">
      <c r="B221">
        <v>1</v>
      </c>
      <c r="C221" s="35">
        <v>219</v>
      </c>
      <c r="D221" s="22" t="s">
        <v>101</v>
      </c>
      <c r="E221" s="21" t="s">
        <v>71</v>
      </c>
      <c r="F221" s="22"/>
      <c r="G221" s="22"/>
    </row>
    <row r="222" spans="2:7">
      <c r="B222">
        <v>2</v>
      </c>
      <c r="C222" s="35">
        <v>220</v>
      </c>
      <c r="D222" s="22" t="s">
        <v>101</v>
      </c>
      <c r="E222" s="21" t="s">
        <v>72</v>
      </c>
      <c r="F222" s="22"/>
      <c r="G222" s="22"/>
    </row>
    <row r="223" spans="2:7">
      <c r="B223">
        <v>3</v>
      </c>
      <c r="C223" s="35">
        <v>221</v>
      </c>
      <c r="D223" s="22" t="s">
        <v>101</v>
      </c>
      <c r="E223" s="21" t="s">
        <v>75</v>
      </c>
      <c r="F223" s="22"/>
      <c r="G223" s="22"/>
    </row>
    <row r="224" spans="2:7">
      <c r="B224">
        <v>4</v>
      </c>
      <c r="C224" s="35">
        <v>222</v>
      </c>
      <c r="D224" s="22" t="s">
        <v>101</v>
      </c>
      <c r="E224" s="21" t="s">
        <v>76</v>
      </c>
      <c r="F224" s="22"/>
      <c r="G224" s="22"/>
    </row>
    <row r="225" spans="2:7">
      <c r="B225">
        <v>5</v>
      </c>
      <c r="C225" s="35">
        <v>223</v>
      </c>
      <c r="D225" s="22" t="s">
        <v>101</v>
      </c>
      <c r="E225" s="21" t="s">
        <v>84</v>
      </c>
      <c r="F225" s="22"/>
      <c r="G225" s="22"/>
    </row>
    <row r="226" spans="2:7">
      <c r="B226">
        <v>6</v>
      </c>
      <c r="C226" s="35">
        <v>224</v>
      </c>
      <c r="D226" s="22" t="s">
        <v>101</v>
      </c>
      <c r="E226" s="21" t="s">
        <v>167</v>
      </c>
      <c r="F226" s="22"/>
      <c r="G226" s="22"/>
    </row>
    <row r="227" spans="2:7">
      <c r="B227">
        <v>7</v>
      </c>
      <c r="C227" s="35">
        <v>225</v>
      </c>
      <c r="D227" s="22" t="s">
        <v>101</v>
      </c>
      <c r="E227" s="21" t="s">
        <v>166</v>
      </c>
      <c r="F227" s="22"/>
      <c r="G227" s="22"/>
    </row>
    <row r="228" spans="2:7">
      <c r="B228">
        <v>8</v>
      </c>
      <c r="C228" s="35">
        <v>226</v>
      </c>
      <c r="D228" s="22" t="s">
        <v>101</v>
      </c>
      <c r="E228" s="21" t="s">
        <v>77</v>
      </c>
      <c r="F228" s="22"/>
      <c r="G228" s="22"/>
    </row>
    <row r="229" spans="2:7">
      <c r="B229">
        <v>9</v>
      </c>
      <c r="C229" s="35">
        <v>227</v>
      </c>
      <c r="D229" s="22" t="s">
        <v>101</v>
      </c>
      <c r="E229" s="21" t="s">
        <v>83</v>
      </c>
      <c r="F229" s="22"/>
      <c r="G229" s="22"/>
    </row>
    <row r="230" spans="2:7">
      <c r="B230">
        <v>10</v>
      </c>
      <c r="C230" s="35">
        <v>228</v>
      </c>
      <c r="D230" s="22" t="s">
        <v>101</v>
      </c>
      <c r="E230" s="21" t="s">
        <v>78</v>
      </c>
      <c r="F230" s="22"/>
      <c r="G230" s="22"/>
    </row>
    <row r="231" spans="2:7">
      <c r="B231">
        <v>11</v>
      </c>
      <c r="C231" s="35">
        <v>229</v>
      </c>
      <c r="D231" s="22" t="s">
        <v>101</v>
      </c>
      <c r="E231" s="21" t="s">
        <v>79</v>
      </c>
      <c r="F231" s="22"/>
      <c r="G231" s="22"/>
    </row>
    <row r="232" spans="2:7">
      <c r="B232">
        <v>12</v>
      </c>
      <c r="C232" s="35">
        <v>230</v>
      </c>
      <c r="D232" s="22" t="s">
        <v>101</v>
      </c>
      <c r="E232" s="21" t="s">
        <v>80</v>
      </c>
      <c r="F232" s="22"/>
      <c r="G232" s="22"/>
    </row>
    <row r="233" spans="2:7">
      <c r="B233">
        <v>13</v>
      </c>
      <c r="C233" s="35">
        <v>231</v>
      </c>
      <c r="D233" s="22" t="s">
        <v>101</v>
      </c>
      <c r="E233" s="21" t="s">
        <v>85</v>
      </c>
      <c r="F233" s="22"/>
      <c r="G233" s="22"/>
    </row>
    <row r="234" spans="2:7">
      <c r="B234">
        <v>14</v>
      </c>
      <c r="C234" s="35">
        <v>232</v>
      </c>
      <c r="D234" s="22" t="s">
        <v>101</v>
      </c>
      <c r="E234" s="21" t="s">
        <v>82</v>
      </c>
      <c r="F234" s="22"/>
      <c r="G234" s="22"/>
    </row>
    <row r="235" spans="2:7">
      <c r="B235">
        <v>1</v>
      </c>
      <c r="C235" s="35">
        <v>233</v>
      </c>
      <c r="D235" s="22" t="s">
        <v>102</v>
      </c>
      <c r="E235" s="21" t="s">
        <v>71</v>
      </c>
      <c r="F235" s="22"/>
      <c r="G235" s="22"/>
    </row>
    <row r="236" spans="2:7">
      <c r="B236">
        <v>2</v>
      </c>
      <c r="C236" s="35">
        <v>234</v>
      </c>
      <c r="D236" s="22" t="s">
        <v>102</v>
      </c>
      <c r="E236" s="21" t="s">
        <v>76</v>
      </c>
      <c r="F236" s="22"/>
      <c r="G236" s="22"/>
    </row>
    <row r="237" spans="2:7">
      <c r="B237">
        <v>3</v>
      </c>
      <c r="C237" s="35">
        <v>235</v>
      </c>
      <c r="D237" s="22" t="s">
        <v>102</v>
      </c>
      <c r="E237" s="21" t="s">
        <v>77</v>
      </c>
      <c r="F237" s="22"/>
      <c r="G237" s="22"/>
    </row>
    <row r="238" spans="2:7">
      <c r="B238">
        <v>4</v>
      </c>
      <c r="C238" s="35">
        <v>236</v>
      </c>
      <c r="D238" s="22" t="s">
        <v>102</v>
      </c>
      <c r="E238" s="21" t="s">
        <v>91</v>
      </c>
      <c r="F238" s="22"/>
      <c r="G238" s="22"/>
    </row>
    <row r="239" spans="2:7">
      <c r="B239">
        <v>5</v>
      </c>
      <c r="C239" s="35">
        <v>237</v>
      </c>
      <c r="D239" s="22" t="s">
        <v>102</v>
      </c>
      <c r="E239" s="21" t="s">
        <v>73</v>
      </c>
      <c r="F239" s="22"/>
      <c r="G239" s="22"/>
    </row>
    <row r="240" spans="2:7">
      <c r="B240">
        <v>6</v>
      </c>
      <c r="C240" s="35">
        <v>238</v>
      </c>
      <c r="D240" s="22" t="s">
        <v>102</v>
      </c>
      <c r="E240" s="21" t="s">
        <v>75</v>
      </c>
      <c r="F240" s="22"/>
      <c r="G240" s="22"/>
    </row>
    <row r="241" spans="2:7">
      <c r="B241">
        <v>7</v>
      </c>
      <c r="C241" s="35">
        <v>239</v>
      </c>
      <c r="D241" s="22" t="s">
        <v>102</v>
      </c>
      <c r="E241" s="21" t="s">
        <v>78</v>
      </c>
      <c r="F241" s="22"/>
      <c r="G241" s="22"/>
    </row>
    <row r="242" spans="2:7">
      <c r="B242">
        <v>8</v>
      </c>
      <c r="C242" s="35">
        <v>240</v>
      </c>
      <c r="D242" s="22" t="s">
        <v>102</v>
      </c>
      <c r="E242" s="21" t="s">
        <v>79</v>
      </c>
      <c r="F242" s="22"/>
      <c r="G242" s="22"/>
    </row>
    <row r="243" spans="2:7">
      <c r="B243">
        <v>9</v>
      </c>
      <c r="C243" s="35">
        <v>241</v>
      </c>
      <c r="D243" s="22" t="s">
        <v>102</v>
      </c>
      <c r="E243" s="21" t="s">
        <v>80</v>
      </c>
      <c r="F243" s="22"/>
      <c r="G243" s="22"/>
    </row>
    <row r="244" spans="2:7">
      <c r="B244">
        <v>10</v>
      </c>
      <c r="C244" s="35">
        <v>242</v>
      </c>
      <c r="D244" s="22" t="s">
        <v>102</v>
      </c>
      <c r="E244" s="21" t="s">
        <v>86</v>
      </c>
      <c r="F244" s="22"/>
      <c r="G244" s="22"/>
    </row>
    <row r="245" spans="2:7">
      <c r="B245">
        <v>1</v>
      </c>
      <c r="C245" s="35">
        <v>243</v>
      </c>
      <c r="D245" s="22" t="s">
        <v>103</v>
      </c>
      <c r="E245" s="21" t="s">
        <v>73</v>
      </c>
      <c r="F245" s="22"/>
      <c r="G245" s="22"/>
    </row>
    <row r="246" spans="2:7">
      <c r="B246">
        <v>2</v>
      </c>
      <c r="C246" s="35">
        <v>244</v>
      </c>
      <c r="D246" s="22" t="s">
        <v>103</v>
      </c>
      <c r="E246" s="21" t="s">
        <v>76</v>
      </c>
      <c r="F246" s="22"/>
      <c r="G246" s="22"/>
    </row>
    <row r="247" spans="2:7">
      <c r="B247">
        <v>3</v>
      </c>
      <c r="C247" s="35">
        <v>245</v>
      </c>
      <c r="D247" s="22" t="s">
        <v>103</v>
      </c>
      <c r="E247" s="21" t="s">
        <v>85</v>
      </c>
      <c r="F247" s="22"/>
      <c r="G247" s="22"/>
    </row>
    <row r="248" spans="2:7">
      <c r="B248">
        <v>4</v>
      </c>
      <c r="C248" s="35">
        <v>246</v>
      </c>
      <c r="D248" s="22" t="s">
        <v>103</v>
      </c>
      <c r="E248" s="21" t="s">
        <v>71</v>
      </c>
      <c r="F248" s="22"/>
      <c r="G248" s="22"/>
    </row>
    <row r="249" spans="2:7">
      <c r="B249">
        <v>5</v>
      </c>
      <c r="C249" s="35">
        <v>247</v>
      </c>
      <c r="D249" s="22" t="s">
        <v>103</v>
      </c>
      <c r="E249" s="21" t="s">
        <v>72</v>
      </c>
      <c r="F249" s="22"/>
      <c r="G249" s="22"/>
    </row>
    <row r="250" spans="2:7">
      <c r="B250">
        <v>6</v>
      </c>
      <c r="C250" s="35">
        <v>248</v>
      </c>
      <c r="D250" s="22" t="s">
        <v>103</v>
      </c>
      <c r="E250" s="21" t="s">
        <v>75</v>
      </c>
      <c r="F250" s="22"/>
      <c r="G250" s="22"/>
    </row>
    <row r="251" spans="2:7">
      <c r="B251">
        <v>7</v>
      </c>
      <c r="C251" s="35">
        <v>249</v>
      </c>
      <c r="D251" s="22" t="s">
        <v>103</v>
      </c>
      <c r="E251" s="21" t="s">
        <v>74</v>
      </c>
      <c r="F251" s="22"/>
      <c r="G251" s="22"/>
    </row>
    <row r="252" spans="2:7">
      <c r="B252">
        <v>8</v>
      </c>
      <c r="C252" s="35">
        <v>250</v>
      </c>
      <c r="D252" s="22" t="s">
        <v>103</v>
      </c>
      <c r="E252" s="21" t="s">
        <v>78</v>
      </c>
      <c r="F252" s="22"/>
      <c r="G252" s="22"/>
    </row>
    <row r="253" spans="2:7">
      <c r="B253">
        <v>9</v>
      </c>
      <c r="C253" s="35">
        <v>251</v>
      </c>
      <c r="D253" s="22" t="s">
        <v>103</v>
      </c>
      <c r="E253" s="21" t="s">
        <v>79</v>
      </c>
      <c r="F253" s="22"/>
      <c r="G253" s="22"/>
    </row>
    <row r="254" spans="2:7">
      <c r="B254">
        <v>10</v>
      </c>
      <c r="C254" s="35">
        <v>252</v>
      </c>
      <c r="D254" s="22" t="s">
        <v>103</v>
      </c>
      <c r="E254" s="21" t="s">
        <v>85</v>
      </c>
      <c r="F254" s="22"/>
      <c r="G254" s="22"/>
    </row>
    <row r="255" spans="2:7">
      <c r="B255">
        <v>11</v>
      </c>
      <c r="C255" s="35">
        <v>253</v>
      </c>
      <c r="D255" s="22" t="s">
        <v>103</v>
      </c>
      <c r="E255" s="21" t="s">
        <v>86</v>
      </c>
      <c r="F255" s="22"/>
      <c r="G255" s="22"/>
    </row>
    <row r="256" spans="2:7">
      <c r="B256">
        <v>12</v>
      </c>
      <c r="C256" s="35">
        <v>254</v>
      </c>
      <c r="D256" s="22" t="s">
        <v>103</v>
      </c>
      <c r="E256" s="21" t="s">
        <v>167</v>
      </c>
      <c r="F256" s="22"/>
      <c r="G256" s="22"/>
    </row>
    <row r="257" spans="1:7">
      <c r="B257">
        <v>13</v>
      </c>
      <c r="C257" s="35">
        <v>255</v>
      </c>
      <c r="D257" s="22" t="s">
        <v>103</v>
      </c>
      <c r="E257" s="21" t="s">
        <v>166</v>
      </c>
      <c r="F257" s="22"/>
      <c r="G257" s="22"/>
    </row>
    <row r="258" spans="1:7">
      <c r="B258">
        <v>14</v>
      </c>
      <c r="C258" s="35">
        <v>256</v>
      </c>
      <c r="D258" s="22" t="s">
        <v>103</v>
      </c>
      <c r="E258" s="21" t="s">
        <v>82</v>
      </c>
      <c r="F258" s="22"/>
      <c r="G258" s="22"/>
    </row>
    <row r="259" spans="1:7">
      <c r="B259">
        <v>1</v>
      </c>
      <c r="C259" s="35">
        <v>257</v>
      </c>
      <c r="D259" s="22" t="s">
        <v>134</v>
      </c>
      <c r="E259" s="21" t="s">
        <v>71</v>
      </c>
      <c r="F259" s="22"/>
      <c r="G259" s="22"/>
    </row>
    <row r="260" spans="1:7">
      <c r="B260">
        <v>2</v>
      </c>
      <c r="C260" s="35">
        <v>258</v>
      </c>
      <c r="D260" s="22" t="s">
        <v>134</v>
      </c>
      <c r="E260" s="21" t="s">
        <v>72</v>
      </c>
      <c r="F260" s="22"/>
      <c r="G260" s="22"/>
    </row>
    <row r="261" spans="1:7">
      <c r="B261">
        <v>3</v>
      </c>
      <c r="C261" s="35">
        <v>259</v>
      </c>
      <c r="D261" s="22" t="s">
        <v>134</v>
      </c>
      <c r="E261" s="21" t="s">
        <v>77</v>
      </c>
      <c r="F261" s="22"/>
      <c r="G261" s="22"/>
    </row>
    <row r="262" spans="1:7">
      <c r="B262">
        <v>4</v>
      </c>
      <c r="C262" s="35">
        <v>260</v>
      </c>
      <c r="D262" s="22" t="s">
        <v>134</v>
      </c>
      <c r="E262" s="21" t="s">
        <v>85</v>
      </c>
      <c r="F262" s="22"/>
      <c r="G262" s="22"/>
    </row>
    <row r="263" spans="1:7">
      <c r="B263">
        <v>1</v>
      </c>
      <c r="C263" s="35">
        <v>261</v>
      </c>
      <c r="D263" s="22" t="s">
        <v>104</v>
      </c>
      <c r="E263" s="21" t="s">
        <v>71</v>
      </c>
      <c r="F263" s="22"/>
      <c r="G263" s="22"/>
    </row>
    <row r="264" spans="1:7">
      <c r="B264">
        <v>2</v>
      </c>
      <c r="C264" s="35">
        <v>262</v>
      </c>
      <c r="D264" s="22" t="s">
        <v>104</v>
      </c>
      <c r="E264" s="21" t="s">
        <v>72</v>
      </c>
      <c r="F264" s="22"/>
      <c r="G264" s="22"/>
    </row>
    <row r="265" spans="1:7">
      <c r="B265">
        <v>3</v>
      </c>
      <c r="C265" s="35">
        <v>263</v>
      </c>
      <c r="D265" s="22" t="s">
        <v>104</v>
      </c>
      <c r="E265" s="21" t="s">
        <v>77</v>
      </c>
      <c r="F265" s="22"/>
      <c r="G265" s="22"/>
    </row>
    <row r="266" spans="1:7">
      <c r="B266">
        <v>4</v>
      </c>
      <c r="C266" s="35">
        <v>264</v>
      </c>
      <c r="D266" s="22" t="s">
        <v>104</v>
      </c>
      <c r="E266" s="21" t="s">
        <v>85</v>
      </c>
      <c r="F266" s="22"/>
      <c r="G266" s="22"/>
    </row>
    <row r="267" spans="1:7">
      <c r="B267">
        <v>1</v>
      </c>
      <c r="C267" s="35">
        <v>265</v>
      </c>
      <c r="D267" s="22" t="s">
        <v>105</v>
      </c>
      <c r="E267" s="21" t="s">
        <v>71</v>
      </c>
      <c r="F267" s="22"/>
      <c r="G267" s="22"/>
    </row>
    <row r="268" spans="1:7">
      <c r="B268">
        <v>2</v>
      </c>
      <c r="C268" s="35">
        <v>266</v>
      </c>
      <c r="D268" s="22" t="s">
        <v>105</v>
      </c>
      <c r="E268" s="21" t="s">
        <v>72</v>
      </c>
      <c r="F268" s="22"/>
      <c r="G268" s="22"/>
    </row>
    <row r="269" spans="1:7">
      <c r="B269">
        <v>3</v>
      </c>
      <c r="C269" s="35">
        <v>267</v>
      </c>
      <c r="D269" s="22" t="s">
        <v>105</v>
      </c>
      <c r="E269" s="21" t="s">
        <v>86</v>
      </c>
      <c r="F269" s="22"/>
      <c r="G269" s="22"/>
    </row>
    <row r="270" spans="1:7">
      <c r="B270">
        <v>1</v>
      </c>
      <c r="C270" s="35">
        <v>268</v>
      </c>
      <c r="D270" s="22" t="s">
        <v>105</v>
      </c>
      <c r="E270" s="21" t="s">
        <v>95</v>
      </c>
      <c r="F270" s="22"/>
      <c r="G270" s="22"/>
    </row>
    <row r="271" spans="1:7">
      <c r="B271">
        <v>2</v>
      </c>
      <c r="C271" s="35">
        <v>269</v>
      </c>
      <c r="D271" s="22" t="s">
        <v>105</v>
      </c>
      <c r="E271" s="21" t="s">
        <v>82</v>
      </c>
      <c r="F271" s="22"/>
      <c r="G271" s="22"/>
    </row>
    <row r="272" spans="1:7">
      <c r="A272" t="s">
        <v>169</v>
      </c>
      <c r="B272">
        <v>1</v>
      </c>
      <c r="C272" s="35">
        <v>270</v>
      </c>
      <c r="D272" s="22" t="s">
        <v>106</v>
      </c>
      <c r="E272" s="21" t="s">
        <v>71</v>
      </c>
      <c r="F272" s="22"/>
      <c r="G272" s="22"/>
    </row>
    <row r="273" spans="2:7">
      <c r="B273">
        <v>2</v>
      </c>
      <c r="C273" s="35">
        <v>271</v>
      </c>
      <c r="D273" s="22" t="s">
        <v>106</v>
      </c>
      <c r="E273" s="21" t="s">
        <v>74</v>
      </c>
      <c r="F273" s="22"/>
      <c r="G273" s="22"/>
    </row>
    <row r="274" spans="2:7">
      <c r="B274">
        <v>3</v>
      </c>
      <c r="C274" s="35">
        <v>272</v>
      </c>
      <c r="D274" s="22" t="s">
        <v>106</v>
      </c>
      <c r="E274" s="21" t="s">
        <v>73</v>
      </c>
      <c r="F274" s="22"/>
      <c r="G274" s="22"/>
    </row>
    <row r="275" spans="2:7">
      <c r="B275">
        <v>4</v>
      </c>
      <c r="C275" s="35">
        <v>273</v>
      </c>
      <c r="D275" s="22" t="s">
        <v>106</v>
      </c>
      <c r="E275" s="21" t="s">
        <v>82</v>
      </c>
      <c r="F275" s="22"/>
      <c r="G275" s="22"/>
    </row>
    <row r="276" spans="2:7">
      <c r="B276">
        <v>5</v>
      </c>
      <c r="C276" s="35">
        <v>274</v>
      </c>
      <c r="D276" s="22" t="s">
        <v>106</v>
      </c>
      <c r="E276" s="21" t="s">
        <v>89</v>
      </c>
      <c r="F276" s="22"/>
      <c r="G276" s="22"/>
    </row>
    <row r="277" spans="2:7">
      <c r="B277">
        <v>6</v>
      </c>
      <c r="C277" s="35">
        <v>275</v>
      </c>
      <c r="D277" s="22" t="s">
        <v>106</v>
      </c>
      <c r="E277" s="21" t="s">
        <v>79</v>
      </c>
      <c r="F277" s="22"/>
      <c r="G277" s="22"/>
    </row>
    <row r="278" spans="2:7">
      <c r="B278">
        <v>1</v>
      </c>
      <c r="C278" s="35">
        <v>277</v>
      </c>
      <c r="D278" s="22" t="s">
        <v>107</v>
      </c>
      <c r="E278" s="21" t="s">
        <v>71</v>
      </c>
      <c r="F278" s="22"/>
      <c r="G278" s="22"/>
    </row>
    <row r="279" spans="2:7">
      <c r="B279">
        <v>2</v>
      </c>
      <c r="C279" s="35">
        <v>278</v>
      </c>
      <c r="D279" s="22" t="s">
        <v>107</v>
      </c>
      <c r="E279" s="21" t="s">
        <v>74</v>
      </c>
      <c r="F279" s="22"/>
      <c r="G279" s="22"/>
    </row>
    <row r="280" spans="2:7">
      <c r="B280">
        <v>3</v>
      </c>
      <c r="C280" s="35">
        <v>279</v>
      </c>
      <c r="D280" s="22" t="s">
        <v>107</v>
      </c>
      <c r="E280" s="21" t="s">
        <v>77</v>
      </c>
      <c r="F280" s="22"/>
      <c r="G280" s="22"/>
    </row>
    <row r="281" spans="2:7">
      <c r="B281">
        <v>4</v>
      </c>
      <c r="C281" s="35">
        <v>280</v>
      </c>
      <c r="D281" s="22" t="s">
        <v>107</v>
      </c>
      <c r="E281" s="21" t="s">
        <v>75</v>
      </c>
      <c r="F281" s="22"/>
      <c r="G281" s="22"/>
    </row>
    <row r="282" spans="2:7">
      <c r="B282">
        <v>5</v>
      </c>
      <c r="C282" s="35">
        <v>281</v>
      </c>
      <c r="D282" s="22" t="s">
        <v>107</v>
      </c>
      <c r="E282" s="21" t="s">
        <v>80</v>
      </c>
      <c r="F282" s="22"/>
      <c r="G282" s="22"/>
    </row>
    <row r="283" spans="2:7">
      <c r="B283">
        <v>6</v>
      </c>
      <c r="C283" s="35">
        <v>282</v>
      </c>
      <c r="D283" s="22" t="s">
        <v>107</v>
      </c>
      <c r="E283" s="21" t="s">
        <v>83</v>
      </c>
      <c r="F283" s="22"/>
      <c r="G283" s="22"/>
    </row>
    <row r="284" spans="2:7">
      <c r="B284">
        <v>1</v>
      </c>
      <c r="C284" s="35">
        <v>283</v>
      </c>
      <c r="D284" s="22" t="s">
        <v>108</v>
      </c>
      <c r="E284" s="21" t="s">
        <v>71</v>
      </c>
      <c r="F284" s="22"/>
      <c r="G284" s="22"/>
    </row>
    <row r="285" spans="2:7">
      <c r="B285">
        <v>2</v>
      </c>
      <c r="C285" s="35">
        <v>284</v>
      </c>
      <c r="D285" s="22" t="s">
        <v>108</v>
      </c>
      <c r="E285" s="21" t="s">
        <v>72</v>
      </c>
      <c r="F285" s="22"/>
      <c r="G285" s="22"/>
    </row>
    <row r="286" spans="2:7">
      <c r="B286">
        <v>3</v>
      </c>
      <c r="C286" s="35">
        <v>285</v>
      </c>
      <c r="D286" s="22" t="s">
        <v>108</v>
      </c>
      <c r="E286" s="21" t="s">
        <v>85</v>
      </c>
      <c r="F286" s="22"/>
      <c r="G286" s="22"/>
    </row>
    <row r="287" spans="2:7">
      <c r="B287">
        <v>4</v>
      </c>
      <c r="C287" s="35">
        <v>286</v>
      </c>
      <c r="D287" s="22" t="s">
        <v>108</v>
      </c>
      <c r="E287" s="21" t="s">
        <v>86</v>
      </c>
      <c r="F287" s="22"/>
      <c r="G287" s="22"/>
    </row>
    <row r="288" spans="2:7">
      <c r="B288">
        <v>5</v>
      </c>
      <c r="C288" s="35">
        <v>287</v>
      </c>
      <c r="D288" s="22" t="s">
        <v>108</v>
      </c>
      <c r="E288" s="21" t="s">
        <v>95</v>
      </c>
      <c r="F288" s="22"/>
      <c r="G288" s="22"/>
    </row>
    <row r="289" spans="2:7">
      <c r="B289">
        <v>6</v>
      </c>
      <c r="C289" s="35">
        <v>288</v>
      </c>
      <c r="D289" s="22" t="s">
        <v>108</v>
      </c>
      <c r="E289" s="21" t="s">
        <v>75</v>
      </c>
      <c r="F289" s="22"/>
      <c r="G289" s="22"/>
    </row>
    <row r="290" spans="2:7">
      <c r="B290">
        <v>7</v>
      </c>
      <c r="C290" s="35">
        <v>289</v>
      </c>
      <c r="D290" s="22" t="s">
        <v>108</v>
      </c>
      <c r="E290" s="21" t="s">
        <v>77</v>
      </c>
      <c r="F290" s="22"/>
      <c r="G290" s="22"/>
    </row>
    <row r="291" spans="2:7">
      <c r="B291">
        <v>1</v>
      </c>
      <c r="C291" s="35">
        <v>290</v>
      </c>
      <c r="D291" s="22" t="s">
        <v>109</v>
      </c>
      <c r="E291" s="21" t="s">
        <v>77</v>
      </c>
      <c r="F291" s="22"/>
      <c r="G291" s="22"/>
    </row>
    <row r="292" spans="2:7" ht="15.75" thickBot="1">
      <c r="B292">
        <v>2</v>
      </c>
      <c r="C292" s="35">
        <v>291</v>
      </c>
      <c r="D292" s="22" t="s">
        <v>109</v>
      </c>
      <c r="E292" s="21" t="s">
        <v>95</v>
      </c>
      <c r="F292" s="22"/>
      <c r="G292" s="22"/>
    </row>
    <row r="293" spans="2:7">
      <c r="B293">
        <v>1</v>
      </c>
      <c r="C293" s="35">
        <v>292</v>
      </c>
      <c r="D293" s="25" t="s">
        <v>22</v>
      </c>
      <c r="E293" s="26" t="s">
        <v>73</v>
      </c>
      <c r="F293" s="55" t="s">
        <v>128</v>
      </c>
      <c r="G293" s="56"/>
    </row>
    <row r="294" spans="2:7">
      <c r="B294">
        <v>2</v>
      </c>
      <c r="C294" s="35">
        <v>293</v>
      </c>
      <c r="D294" s="25" t="s">
        <v>22</v>
      </c>
      <c r="E294" s="26" t="s">
        <v>74</v>
      </c>
      <c r="F294" s="57"/>
      <c r="G294" s="58"/>
    </row>
    <row r="295" spans="2:7">
      <c r="B295">
        <v>3</v>
      </c>
      <c r="C295" s="35">
        <v>294</v>
      </c>
      <c r="D295" s="25" t="s">
        <v>22</v>
      </c>
      <c r="E295" s="26" t="s">
        <v>76</v>
      </c>
      <c r="F295" s="57"/>
      <c r="G295" s="58"/>
    </row>
    <row r="296" spans="2:7">
      <c r="B296">
        <v>4</v>
      </c>
      <c r="C296" s="35">
        <v>295</v>
      </c>
      <c r="D296" s="25" t="s">
        <v>25</v>
      </c>
      <c r="E296" s="26" t="s">
        <v>75</v>
      </c>
      <c r="F296" s="57"/>
      <c r="G296" s="58"/>
    </row>
    <row r="297" spans="2:7">
      <c r="B297">
        <v>5</v>
      </c>
      <c r="C297" s="35">
        <v>296</v>
      </c>
      <c r="D297" s="25" t="s">
        <v>25</v>
      </c>
      <c r="E297" s="26" t="s">
        <v>73</v>
      </c>
      <c r="F297" s="57"/>
      <c r="G297" s="58"/>
    </row>
    <row r="298" spans="2:7">
      <c r="B298">
        <v>1</v>
      </c>
      <c r="C298" s="35">
        <v>297</v>
      </c>
      <c r="D298" s="25" t="s">
        <v>93</v>
      </c>
      <c r="E298" s="26" t="s">
        <v>77</v>
      </c>
      <c r="F298" s="57"/>
      <c r="G298" s="58"/>
    </row>
    <row r="299" spans="2:7">
      <c r="B299">
        <v>2</v>
      </c>
      <c r="C299" s="35">
        <v>298</v>
      </c>
      <c r="D299" s="25" t="s">
        <v>19</v>
      </c>
      <c r="E299" s="26" t="s">
        <v>71</v>
      </c>
      <c r="F299" s="57"/>
      <c r="G299" s="58"/>
    </row>
    <row r="300" spans="2:7">
      <c r="B300">
        <v>3</v>
      </c>
      <c r="C300" s="35">
        <v>299</v>
      </c>
      <c r="D300" s="25" t="s">
        <v>19</v>
      </c>
      <c r="E300" s="26" t="s">
        <v>72</v>
      </c>
      <c r="F300" s="57"/>
      <c r="G300" s="58"/>
    </row>
    <row r="301" spans="2:7">
      <c r="B301">
        <v>4</v>
      </c>
      <c r="C301" s="35">
        <v>300</v>
      </c>
      <c r="D301" s="25" t="s">
        <v>19</v>
      </c>
      <c r="E301" s="26" t="s">
        <v>79</v>
      </c>
      <c r="F301" s="57"/>
      <c r="G301" s="58"/>
    </row>
    <row r="302" spans="2:7">
      <c r="B302">
        <v>5</v>
      </c>
      <c r="C302" s="35">
        <v>301</v>
      </c>
      <c r="D302" s="25" t="s">
        <v>19</v>
      </c>
      <c r="E302" s="26" t="s">
        <v>85</v>
      </c>
      <c r="F302" s="57"/>
      <c r="G302" s="58"/>
    </row>
    <row r="303" spans="2:7">
      <c r="B303">
        <v>1</v>
      </c>
      <c r="C303" s="35">
        <v>302</v>
      </c>
      <c r="D303" s="25" t="s">
        <v>103</v>
      </c>
      <c r="E303" s="26" t="s">
        <v>73</v>
      </c>
      <c r="F303" s="57"/>
      <c r="G303" s="58"/>
    </row>
    <row r="304" spans="2:7">
      <c r="B304">
        <v>2</v>
      </c>
      <c r="C304" s="35">
        <v>303</v>
      </c>
      <c r="D304" s="25" t="s">
        <v>100</v>
      </c>
      <c r="E304" s="26" t="s">
        <v>73</v>
      </c>
      <c r="F304" s="57"/>
      <c r="G304" s="58"/>
    </row>
    <row r="305" spans="2:7">
      <c r="B305">
        <v>3</v>
      </c>
      <c r="C305" s="35">
        <v>304</v>
      </c>
      <c r="D305" s="25" t="s">
        <v>100</v>
      </c>
      <c r="E305" s="26" t="s">
        <v>74</v>
      </c>
      <c r="F305" s="57"/>
      <c r="G305" s="58"/>
    </row>
    <row r="306" spans="2:7">
      <c r="B306">
        <v>4</v>
      </c>
      <c r="C306" s="35">
        <v>305</v>
      </c>
      <c r="D306" s="25" t="s">
        <v>100</v>
      </c>
      <c r="E306" s="26" t="s">
        <v>85</v>
      </c>
      <c r="F306" s="57"/>
      <c r="G306" s="58"/>
    </row>
    <row r="307" spans="2:7">
      <c r="B307">
        <v>5</v>
      </c>
      <c r="C307" s="35">
        <v>306</v>
      </c>
      <c r="D307" s="25" t="s">
        <v>100</v>
      </c>
      <c r="E307" s="26" t="s">
        <v>76</v>
      </c>
      <c r="F307" s="57"/>
      <c r="G307" s="58"/>
    </row>
    <row r="308" spans="2:7">
      <c r="B308">
        <v>1</v>
      </c>
      <c r="C308" s="35">
        <v>307</v>
      </c>
      <c r="D308" s="25" t="s">
        <v>90</v>
      </c>
      <c r="E308" s="26" t="s">
        <v>73</v>
      </c>
      <c r="F308" s="57"/>
      <c r="G308" s="58"/>
    </row>
    <row r="309" spans="2:7">
      <c r="B309">
        <v>2</v>
      </c>
      <c r="C309" s="35">
        <v>308</v>
      </c>
      <c r="D309" s="25" t="s">
        <v>90</v>
      </c>
      <c r="E309" s="26" t="s">
        <v>74</v>
      </c>
      <c r="F309" s="57"/>
      <c r="G309" s="58"/>
    </row>
    <row r="310" spans="2:7">
      <c r="B310">
        <v>3</v>
      </c>
      <c r="C310" s="35">
        <v>309</v>
      </c>
      <c r="D310" s="25" t="s">
        <v>90</v>
      </c>
      <c r="E310" s="26" t="s">
        <v>75</v>
      </c>
      <c r="F310" s="57"/>
      <c r="G310" s="58"/>
    </row>
    <row r="311" spans="2:7">
      <c r="B311">
        <v>4</v>
      </c>
      <c r="C311" s="35">
        <v>310</v>
      </c>
      <c r="D311" s="25" t="s">
        <v>90</v>
      </c>
      <c r="E311" s="26" t="s">
        <v>76</v>
      </c>
      <c r="F311" s="57"/>
      <c r="G311" s="58"/>
    </row>
    <row r="312" spans="2:7">
      <c r="B312">
        <v>5</v>
      </c>
      <c r="C312" s="35">
        <v>311</v>
      </c>
      <c r="D312" s="25" t="s">
        <v>90</v>
      </c>
      <c r="E312" s="26" t="s">
        <v>77</v>
      </c>
      <c r="F312" s="57"/>
      <c r="G312" s="58"/>
    </row>
    <row r="313" spans="2:7" ht="15.75" thickBot="1">
      <c r="B313">
        <v>6</v>
      </c>
      <c r="C313" s="35">
        <v>312</v>
      </c>
      <c r="D313" s="25" t="s">
        <v>90</v>
      </c>
      <c r="E313" s="26" t="s">
        <v>87</v>
      </c>
      <c r="F313" s="59"/>
      <c r="G313" s="60"/>
    </row>
    <row r="314" spans="2:7">
      <c r="B314">
        <v>1</v>
      </c>
      <c r="C314" s="35">
        <v>313</v>
      </c>
      <c r="D314" s="27" t="s">
        <v>70</v>
      </c>
      <c r="E314" s="28" t="s">
        <v>71</v>
      </c>
      <c r="F314" s="61" t="s">
        <v>129</v>
      </c>
      <c r="G314" s="62"/>
    </row>
    <row r="315" spans="2:7">
      <c r="B315">
        <v>2</v>
      </c>
      <c r="C315" s="35">
        <v>314</v>
      </c>
      <c r="D315" s="27" t="s">
        <v>70</v>
      </c>
      <c r="E315" s="28" t="s">
        <v>72</v>
      </c>
      <c r="F315" s="63"/>
      <c r="G315" s="64"/>
    </row>
    <row r="316" spans="2:7">
      <c r="B316">
        <v>3</v>
      </c>
      <c r="C316" s="35">
        <v>315</v>
      </c>
      <c r="D316" s="27" t="s">
        <v>70</v>
      </c>
      <c r="E316" s="28" t="s">
        <v>73</v>
      </c>
      <c r="F316" s="63"/>
      <c r="G316" s="64"/>
    </row>
    <row r="317" spans="2:7">
      <c r="B317">
        <v>4</v>
      </c>
      <c r="C317" s="35">
        <v>316</v>
      </c>
      <c r="D317" s="27" t="s">
        <v>70</v>
      </c>
      <c r="E317" s="28" t="s">
        <v>74</v>
      </c>
      <c r="F317" s="63"/>
      <c r="G317" s="64"/>
    </row>
    <row r="318" spans="2:7">
      <c r="B318">
        <v>5</v>
      </c>
      <c r="C318" s="35">
        <v>317</v>
      </c>
      <c r="D318" s="29" t="s">
        <v>90</v>
      </c>
      <c r="E318" s="28" t="s">
        <v>71</v>
      </c>
      <c r="F318" s="63"/>
      <c r="G318" s="64"/>
    </row>
    <row r="319" spans="2:7">
      <c r="B319">
        <v>6</v>
      </c>
      <c r="C319" s="35">
        <v>318</v>
      </c>
      <c r="D319" s="29" t="s">
        <v>90</v>
      </c>
      <c r="E319" s="28" t="s">
        <v>72</v>
      </c>
      <c r="F319" s="63"/>
      <c r="G319" s="64"/>
    </row>
    <row r="320" spans="2:7">
      <c r="B320">
        <v>7</v>
      </c>
      <c r="C320" s="35">
        <v>319</v>
      </c>
      <c r="D320" s="29" t="s">
        <v>90</v>
      </c>
      <c r="E320" s="28" t="s">
        <v>74</v>
      </c>
      <c r="F320" s="63"/>
      <c r="G320" s="64"/>
    </row>
    <row r="321" spans="2:7">
      <c r="B321">
        <v>8</v>
      </c>
      <c r="C321" s="35">
        <v>320</v>
      </c>
      <c r="D321" s="29" t="s">
        <v>90</v>
      </c>
      <c r="E321" s="28" t="s">
        <v>76</v>
      </c>
      <c r="F321" s="63"/>
      <c r="G321" s="64"/>
    </row>
    <row r="322" spans="2:7">
      <c r="B322">
        <v>1</v>
      </c>
      <c r="C322" s="35">
        <v>321</v>
      </c>
      <c r="D322" s="29" t="s">
        <v>22</v>
      </c>
      <c r="E322" s="28" t="s">
        <v>71</v>
      </c>
      <c r="F322" s="63"/>
      <c r="G322" s="64"/>
    </row>
    <row r="323" spans="2:7">
      <c r="B323">
        <v>2</v>
      </c>
      <c r="C323" s="35">
        <v>322</v>
      </c>
      <c r="D323" s="29" t="s">
        <v>22</v>
      </c>
      <c r="E323" s="28" t="s">
        <v>72</v>
      </c>
      <c r="F323" s="63"/>
      <c r="G323" s="64"/>
    </row>
    <row r="324" spans="2:7">
      <c r="B324">
        <v>3</v>
      </c>
      <c r="C324" s="35">
        <v>323</v>
      </c>
      <c r="D324" s="29" t="s">
        <v>22</v>
      </c>
      <c r="E324" s="28" t="s">
        <v>73</v>
      </c>
      <c r="F324" s="63"/>
      <c r="G324" s="64"/>
    </row>
    <row r="325" spans="2:7">
      <c r="B325">
        <v>4</v>
      </c>
      <c r="C325" s="35">
        <v>324</v>
      </c>
      <c r="D325" s="29" t="s">
        <v>22</v>
      </c>
      <c r="E325" s="28" t="s">
        <v>74</v>
      </c>
      <c r="F325" s="63"/>
      <c r="G325" s="64"/>
    </row>
    <row r="326" spans="2:7">
      <c r="B326">
        <v>5</v>
      </c>
      <c r="C326" s="35">
        <v>325</v>
      </c>
      <c r="D326" s="29" t="s">
        <v>22</v>
      </c>
      <c r="E326" s="28" t="s">
        <v>78</v>
      </c>
      <c r="F326" s="63"/>
      <c r="G326" s="64"/>
    </row>
    <row r="327" spans="2:7">
      <c r="B327">
        <v>6</v>
      </c>
      <c r="C327" s="35">
        <v>326</v>
      </c>
      <c r="D327" s="29" t="s">
        <v>22</v>
      </c>
      <c r="E327" s="28" t="s">
        <v>79</v>
      </c>
      <c r="F327" s="63"/>
      <c r="G327" s="64"/>
    </row>
    <row r="328" spans="2:7">
      <c r="B328">
        <v>7</v>
      </c>
      <c r="C328" s="35">
        <v>327</v>
      </c>
      <c r="D328" s="29" t="s">
        <v>22</v>
      </c>
      <c r="E328" s="28" t="s">
        <v>80</v>
      </c>
      <c r="F328" s="63"/>
      <c r="G328" s="64"/>
    </row>
    <row r="329" spans="2:7">
      <c r="B329">
        <v>8</v>
      </c>
      <c r="C329" s="35">
        <v>328</v>
      </c>
      <c r="D329" s="29" t="s">
        <v>25</v>
      </c>
      <c r="E329" s="28" t="s">
        <v>71</v>
      </c>
      <c r="F329" s="63"/>
      <c r="G329" s="64"/>
    </row>
    <row r="330" spans="2:7">
      <c r="B330">
        <v>9</v>
      </c>
      <c r="C330" s="35">
        <v>329</v>
      </c>
      <c r="D330" s="29" t="s">
        <v>25</v>
      </c>
      <c r="E330" s="28" t="s">
        <v>72</v>
      </c>
      <c r="F330" s="63"/>
      <c r="G330" s="64"/>
    </row>
    <row r="331" spans="2:7">
      <c r="B331">
        <v>10</v>
      </c>
      <c r="C331" s="35">
        <v>330</v>
      </c>
      <c r="D331" s="29" t="s">
        <v>25</v>
      </c>
      <c r="E331" s="28" t="s">
        <v>74</v>
      </c>
      <c r="F331" s="63"/>
      <c r="G331" s="64"/>
    </row>
    <row r="332" spans="2:7">
      <c r="B332">
        <v>11</v>
      </c>
      <c r="C332" s="35">
        <v>331</v>
      </c>
      <c r="D332" s="29" t="s">
        <v>25</v>
      </c>
      <c r="E332" s="28" t="s">
        <v>86</v>
      </c>
      <c r="F332" s="63"/>
      <c r="G332" s="64"/>
    </row>
    <row r="333" spans="2:7">
      <c r="B333">
        <v>1</v>
      </c>
      <c r="C333" s="35">
        <v>332</v>
      </c>
      <c r="D333" s="29" t="s">
        <v>93</v>
      </c>
      <c r="E333" s="28" t="s">
        <v>71</v>
      </c>
      <c r="F333" s="63"/>
      <c r="G333" s="64"/>
    </row>
    <row r="334" spans="2:7">
      <c r="B334">
        <v>2</v>
      </c>
      <c r="C334" s="35">
        <v>333</v>
      </c>
      <c r="D334" s="29" t="s">
        <v>93</v>
      </c>
      <c r="E334" s="28" t="s">
        <v>72</v>
      </c>
      <c r="F334" s="63"/>
      <c r="G334" s="64"/>
    </row>
    <row r="335" spans="2:7">
      <c r="B335">
        <v>3</v>
      </c>
      <c r="C335" s="35">
        <v>334</v>
      </c>
      <c r="D335" s="29" t="s">
        <v>93</v>
      </c>
      <c r="E335" s="28" t="s">
        <v>74</v>
      </c>
      <c r="F335" s="63"/>
      <c r="G335" s="64"/>
    </row>
    <row r="336" spans="2:7">
      <c r="B336">
        <v>4</v>
      </c>
      <c r="C336" s="35">
        <v>335</v>
      </c>
      <c r="D336" s="29" t="s">
        <v>93</v>
      </c>
      <c r="E336" s="28" t="s">
        <v>79</v>
      </c>
      <c r="F336" s="63"/>
      <c r="G336" s="64"/>
    </row>
    <row r="337" spans="2:7">
      <c r="B337">
        <v>5</v>
      </c>
      <c r="C337" s="35">
        <v>336</v>
      </c>
      <c r="D337" s="29" t="s">
        <v>19</v>
      </c>
      <c r="E337" s="28" t="s">
        <v>71</v>
      </c>
      <c r="F337" s="63"/>
      <c r="G337" s="64"/>
    </row>
    <row r="338" spans="2:7">
      <c r="B338">
        <v>6</v>
      </c>
      <c r="C338" s="35">
        <v>337</v>
      </c>
      <c r="D338" s="29" t="s">
        <v>19</v>
      </c>
      <c r="E338" s="28" t="s">
        <v>72</v>
      </c>
      <c r="F338" s="63"/>
      <c r="G338" s="64"/>
    </row>
    <row r="339" spans="2:7">
      <c r="B339">
        <v>7</v>
      </c>
      <c r="C339" s="35">
        <v>338</v>
      </c>
      <c r="D339" s="29" t="s">
        <v>19</v>
      </c>
      <c r="E339" s="28" t="s">
        <v>85</v>
      </c>
      <c r="F339" s="63"/>
      <c r="G339" s="64"/>
    </row>
    <row r="340" spans="2:7">
      <c r="B340">
        <v>8</v>
      </c>
      <c r="C340" s="35">
        <v>339</v>
      </c>
      <c r="D340" s="29" t="s">
        <v>19</v>
      </c>
      <c r="E340" s="28" t="s">
        <v>89</v>
      </c>
      <c r="F340" s="63"/>
      <c r="G340" s="64"/>
    </row>
    <row r="341" spans="2:7">
      <c r="B341">
        <v>1</v>
      </c>
      <c r="C341" s="35">
        <v>340</v>
      </c>
      <c r="D341" s="29" t="s">
        <v>99</v>
      </c>
      <c r="E341" s="28" t="s">
        <v>74</v>
      </c>
      <c r="F341" s="63"/>
      <c r="G341" s="64"/>
    </row>
    <row r="342" spans="2:7">
      <c r="B342">
        <v>2</v>
      </c>
      <c r="C342" s="35">
        <v>341</v>
      </c>
      <c r="D342" s="29" t="s">
        <v>100</v>
      </c>
      <c r="E342" s="28" t="s">
        <v>71</v>
      </c>
      <c r="F342" s="63"/>
      <c r="G342" s="64"/>
    </row>
    <row r="343" spans="2:7">
      <c r="B343">
        <v>3</v>
      </c>
      <c r="C343" s="35">
        <v>342</v>
      </c>
      <c r="D343" s="29" t="s">
        <v>100</v>
      </c>
      <c r="E343" s="28" t="s">
        <v>74</v>
      </c>
      <c r="F343" s="63"/>
      <c r="G343" s="64"/>
    </row>
    <row r="344" spans="2:7">
      <c r="B344">
        <v>4</v>
      </c>
      <c r="C344" s="35">
        <v>343</v>
      </c>
      <c r="D344" s="29" t="s">
        <v>100</v>
      </c>
      <c r="E344" s="28" t="s">
        <v>85</v>
      </c>
      <c r="F344" s="63"/>
      <c r="G344" s="64"/>
    </row>
    <row r="345" spans="2:7">
      <c r="B345">
        <v>5</v>
      </c>
      <c r="C345" s="35">
        <v>344</v>
      </c>
      <c r="D345" s="29" t="s">
        <v>100</v>
      </c>
      <c r="E345" s="28" t="s">
        <v>72</v>
      </c>
      <c r="F345" s="63"/>
      <c r="G345" s="64"/>
    </row>
    <row r="346" spans="2:7">
      <c r="B346">
        <v>6</v>
      </c>
      <c r="C346" s="35">
        <v>345</v>
      </c>
      <c r="D346" s="29" t="s">
        <v>100</v>
      </c>
      <c r="E346" s="28" t="s">
        <v>78</v>
      </c>
      <c r="F346" s="63"/>
      <c r="G346" s="64"/>
    </row>
    <row r="347" spans="2:7">
      <c r="B347">
        <v>7</v>
      </c>
      <c r="C347" s="35">
        <v>346</v>
      </c>
      <c r="D347" s="29" t="s">
        <v>101</v>
      </c>
      <c r="E347" s="28" t="s">
        <v>71</v>
      </c>
      <c r="F347" s="63"/>
      <c r="G347" s="64"/>
    </row>
    <row r="348" spans="2:7">
      <c r="B348">
        <v>8</v>
      </c>
      <c r="C348" s="35">
        <v>347</v>
      </c>
      <c r="D348" s="29" t="s">
        <v>101</v>
      </c>
      <c r="E348" s="28" t="s">
        <v>72</v>
      </c>
      <c r="F348" s="63"/>
      <c r="G348" s="64"/>
    </row>
    <row r="349" spans="2:7">
      <c r="B349">
        <v>9</v>
      </c>
      <c r="C349" s="35">
        <v>348</v>
      </c>
      <c r="D349" s="29" t="s">
        <v>101</v>
      </c>
      <c r="E349" s="28" t="s">
        <v>76</v>
      </c>
      <c r="F349" s="63"/>
      <c r="G349" s="64"/>
    </row>
    <row r="350" spans="2:7">
      <c r="B350">
        <v>10</v>
      </c>
      <c r="C350" s="35">
        <v>349</v>
      </c>
      <c r="D350" s="29" t="s">
        <v>101</v>
      </c>
      <c r="E350" s="28" t="s">
        <v>89</v>
      </c>
      <c r="F350" s="63"/>
      <c r="G350" s="64"/>
    </row>
    <row r="351" spans="2:7">
      <c r="B351">
        <v>11</v>
      </c>
      <c r="C351" s="35">
        <v>350</v>
      </c>
      <c r="D351" s="29" t="s">
        <v>101</v>
      </c>
      <c r="E351" s="28" t="s">
        <v>78</v>
      </c>
      <c r="F351" s="63"/>
      <c r="G351" s="64"/>
    </row>
    <row r="352" spans="2:7" ht="15.75" thickBot="1">
      <c r="B352">
        <v>12</v>
      </c>
      <c r="C352" s="35">
        <v>351</v>
      </c>
      <c r="D352" s="29" t="s">
        <v>101</v>
      </c>
      <c r="E352" s="28" t="s">
        <v>79</v>
      </c>
      <c r="F352" s="65"/>
      <c r="G352" s="66"/>
    </row>
    <row r="353" spans="2:7">
      <c r="B353">
        <v>1</v>
      </c>
      <c r="C353" s="35">
        <v>352</v>
      </c>
      <c r="D353" s="22" t="s">
        <v>110</v>
      </c>
      <c r="E353" s="21" t="s">
        <v>111</v>
      </c>
      <c r="F353" s="22"/>
      <c r="G353" s="22"/>
    </row>
    <row r="354" spans="2:7">
      <c r="B354">
        <v>2</v>
      </c>
      <c r="C354" s="35">
        <v>353</v>
      </c>
      <c r="D354" s="22" t="s">
        <v>112</v>
      </c>
      <c r="E354" s="21" t="s">
        <v>111</v>
      </c>
      <c r="F354" s="22"/>
      <c r="G354" s="22"/>
    </row>
    <row r="355" spans="2:7">
      <c r="B355">
        <v>1</v>
      </c>
      <c r="C355" s="35">
        <v>354</v>
      </c>
      <c r="D355" t="s">
        <v>70</v>
      </c>
      <c r="E355" s="21" t="s">
        <v>81</v>
      </c>
      <c r="F355" s="22"/>
      <c r="G355" s="22"/>
    </row>
    <row r="356" spans="2:7">
      <c r="B356">
        <v>2</v>
      </c>
      <c r="C356" s="35">
        <v>355</v>
      </c>
      <c r="D356" s="22" t="s">
        <v>90</v>
      </c>
      <c r="E356" s="21" t="s">
        <v>81</v>
      </c>
      <c r="F356" s="22"/>
      <c r="G356" s="22"/>
    </row>
    <row r="357" spans="2:7">
      <c r="B357">
        <v>1</v>
      </c>
      <c r="C357" s="35">
        <v>356</v>
      </c>
      <c r="D357" s="22" t="s">
        <v>22</v>
      </c>
      <c r="E357" s="21" t="s">
        <v>81</v>
      </c>
      <c r="F357" s="22"/>
      <c r="G357" s="22"/>
    </row>
    <row r="358" spans="2:7">
      <c r="B358">
        <v>2</v>
      </c>
      <c r="C358" s="35">
        <v>357</v>
      </c>
      <c r="D358" s="22" t="s">
        <v>25</v>
      </c>
      <c r="E358" s="21" t="s">
        <v>81</v>
      </c>
      <c r="F358" s="22"/>
      <c r="G358" s="22"/>
    </row>
    <row r="359" spans="2:7">
      <c r="B359">
        <v>3</v>
      </c>
      <c r="C359" s="35">
        <v>358</v>
      </c>
      <c r="D359" s="22" t="s">
        <v>93</v>
      </c>
      <c r="E359" s="21" t="s">
        <v>81</v>
      </c>
      <c r="F359" s="22"/>
      <c r="G359" s="22"/>
    </row>
    <row r="360" spans="2:7">
      <c r="B360">
        <v>1</v>
      </c>
      <c r="C360" s="35">
        <v>359</v>
      </c>
      <c r="D360" s="22" t="s">
        <v>94</v>
      </c>
      <c r="E360" s="21" t="s">
        <v>81</v>
      </c>
      <c r="F360" s="22"/>
      <c r="G360" s="22"/>
    </row>
    <row r="361" spans="2:7">
      <c r="B361">
        <v>2</v>
      </c>
      <c r="C361" s="35">
        <v>360</v>
      </c>
      <c r="D361" s="22" t="s">
        <v>19</v>
      </c>
      <c r="E361" s="21" t="s">
        <v>81</v>
      </c>
      <c r="F361" s="22"/>
      <c r="G361" s="22"/>
    </row>
    <row r="362" spans="2:7">
      <c r="B362">
        <v>3</v>
      </c>
      <c r="C362" s="35">
        <v>361</v>
      </c>
      <c r="D362" s="22" t="s">
        <v>100</v>
      </c>
      <c r="E362" s="21" t="s">
        <v>81</v>
      </c>
      <c r="F362" s="22"/>
      <c r="G362" s="22"/>
    </row>
    <row r="363" spans="2:7">
      <c r="B363">
        <v>1</v>
      </c>
      <c r="C363" s="35">
        <v>362</v>
      </c>
      <c r="D363" s="22" t="s">
        <v>99</v>
      </c>
      <c r="E363" s="21" t="s">
        <v>81</v>
      </c>
      <c r="F363" s="22"/>
      <c r="G363" s="22"/>
    </row>
    <row r="364" spans="2:7">
      <c r="B364">
        <v>2</v>
      </c>
      <c r="C364" s="35">
        <v>363</v>
      </c>
      <c r="D364" s="22" t="s">
        <v>107</v>
      </c>
      <c r="E364" s="21" t="s">
        <v>81</v>
      </c>
      <c r="F364" s="22"/>
      <c r="G364" s="22"/>
    </row>
    <row r="365" spans="2:7">
      <c r="B365">
        <v>3</v>
      </c>
      <c r="C365" s="35">
        <v>364</v>
      </c>
      <c r="D365" s="22" t="s">
        <v>108</v>
      </c>
      <c r="E365" s="21" t="s">
        <v>81</v>
      </c>
      <c r="F365" s="22"/>
      <c r="G365" s="22"/>
    </row>
    <row r="366" spans="2:7">
      <c r="C366" s="35">
        <v>365</v>
      </c>
      <c r="D366" s="22" t="s">
        <v>113</v>
      </c>
      <c r="E366" s="21" t="s">
        <v>114</v>
      </c>
      <c r="F366" s="22"/>
      <c r="G366" s="22"/>
    </row>
    <row r="367" spans="2:7">
      <c r="C367" s="35">
        <v>366</v>
      </c>
      <c r="D367" s="22" t="s">
        <v>115</v>
      </c>
      <c r="E367" s="21" t="s">
        <v>116</v>
      </c>
      <c r="F367" s="22"/>
      <c r="G367" s="22"/>
    </row>
    <row r="368" spans="2:7">
      <c r="C368" s="35">
        <v>367</v>
      </c>
      <c r="D368" s="22" t="s">
        <v>117</v>
      </c>
      <c r="E368" s="21" t="s">
        <v>118</v>
      </c>
      <c r="F368" s="22"/>
      <c r="G368" s="22"/>
    </row>
    <row r="369" spans="3:7">
      <c r="C369" s="35">
        <v>368</v>
      </c>
      <c r="D369" s="22" t="s">
        <v>119</v>
      </c>
      <c r="E369" s="21" t="s">
        <v>118</v>
      </c>
      <c r="F369" s="22"/>
      <c r="G369" s="22"/>
    </row>
    <row r="370" spans="3:7">
      <c r="C370" s="35">
        <v>369</v>
      </c>
      <c r="D370" s="22" t="s">
        <v>119</v>
      </c>
      <c r="E370" s="21" t="s">
        <v>71</v>
      </c>
      <c r="F370" s="22"/>
      <c r="G370" s="22"/>
    </row>
    <row r="371" spans="3:7">
      <c r="C371" s="35">
        <v>370</v>
      </c>
      <c r="D371" s="22" t="s">
        <v>119</v>
      </c>
      <c r="E371" s="21" t="s">
        <v>82</v>
      </c>
      <c r="F371" s="22"/>
      <c r="G371" s="22"/>
    </row>
    <row r="372" spans="3:7">
      <c r="C372" s="35">
        <v>371</v>
      </c>
      <c r="D372" s="22" t="s">
        <v>120</v>
      </c>
      <c r="E372" s="21" t="s">
        <v>118</v>
      </c>
      <c r="F372" s="22"/>
      <c r="G372" s="22"/>
    </row>
    <row r="373" spans="3:7">
      <c r="C373" s="35">
        <v>372</v>
      </c>
      <c r="D373" s="22" t="s">
        <v>117</v>
      </c>
      <c r="E373" s="21" t="s">
        <v>85</v>
      </c>
      <c r="F373" s="22"/>
      <c r="G373" s="22"/>
    </row>
    <row r="374" spans="3:7">
      <c r="C374" s="35">
        <v>373</v>
      </c>
      <c r="D374" s="22" t="s">
        <v>115</v>
      </c>
      <c r="E374" s="21" t="s">
        <v>85</v>
      </c>
      <c r="F374" s="22"/>
      <c r="G374" s="22"/>
    </row>
    <row r="375" spans="3:7">
      <c r="C375" s="35">
        <v>374</v>
      </c>
      <c r="D375" s="22" t="s">
        <v>119</v>
      </c>
      <c r="E375" s="21" t="s">
        <v>85</v>
      </c>
      <c r="F375" s="22"/>
      <c r="G375" s="22"/>
    </row>
    <row r="376" spans="3:7">
      <c r="C376" s="35">
        <v>375</v>
      </c>
      <c r="D376" s="22" t="s">
        <v>120</v>
      </c>
      <c r="E376" s="21" t="s">
        <v>85</v>
      </c>
      <c r="F376" s="22"/>
      <c r="G376" s="22"/>
    </row>
    <row r="377" spans="3:7">
      <c r="C377" s="35">
        <v>376</v>
      </c>
      <c r="D377" s="22" t="s">
        <v>115</v>
      </c>
      <c r="E377" s="21" t="s">
        <v>71</v>
      </c>
      <c r="F377" s="22"/>
      <c r="G377" s="22"/>
    </row>
    <row r="378" spans="3:7">
      <c r="C378" s="35">
        <v>377</v>
      </c>
      <c r="D378" s="22" t="s">
        <v>117</v>
      </c>
      <c r="E378" s="21" t="s">
        <v>121</v>
      </c>
      <c r="F378" s="22"/>
      <c r="G378" s="22"/>
    </row>
    <row r="379" spans="3:7">
      <c r="C379" s="35">
        <v>378</v>
      </c>
      <c r="D379" s="22" t="s">
        <v>117</v>
      </c>
      <c r="E379" s="21" t="s">
        <v>78</v>
      </c>
      <c r="F379" s="22"/>
      <c r="G379" s="22"/>
    </row>
    <row r="380" spans="3:7">
      <c r="C380" s="35">
        <v>379</v>
      </c>
      <c r="D380" s="22" t="s">
        <v>119</v>
      </c>
      <c r="E380" s="21" t="s">
        <v>121</v>
      </c>
      <c r="F380" s="22"/>
      <c r="G380" s="22"/>
    </row>
    <row r="381" spans="3:7">
      <c r="C381" s="35">
        <v>380</v>
      </c>
      <c r="D381" s="22" t="s">
        <v>120</v>
      </c>
      <c r="E381" s="21" t="s">
        <v>121</v>
      </c>
      <c r="F381" s="22"/>
      <c r="G381" s="22"/>
    </row>
    <row r="382" spans="3:7">
      <c r="C382" s="35">
        <v>381</v>
      </c>
      <c r="D382" s="22" t="s">
        <v>122</v>
      </c>
      <c r="E382" s="21" t="s">
        <v>75</v>
      </c>
      <c r="F382" s="22"/>
      <c r="G382" s="22"/>
    </row>
    <row r="383" spans="3:7">
      <c r="C383" s="35">
        <v>382</v>
      </c>
      <c r="D383" s="22" t="s">
        <v>117</v>
      </c>
      <c r="E383" s="21" t="s">
        <v>76</v>
      </c>
      <c r="F383" s="22"/>
      <c r="G383" s="22"/>
    </row>
    <row r="384" spans="3:7">
      <c r="C384" s="35">
        <v>383</v>
      </c>
      <c r="D384" s="22" t="s">
        <v>115</v>
      </c>
      <c r="E384" s="21" t="s">
        <v>76</v>
      </c>
      <c r="F384" s="22"/>
      <c r="G384" s="22"/>
    </row>
    <row r="385" spans="3:7">
      <c r="C385" s="35">
        <v>384</v>
      </c>
      <c r="D385" s="22" t="s">
        <v>119</v>
      </c>
      <c r="E385" s="21" t="s">
        <v>76</v>
      </c>
      <c r="F385" s="22"/>
      <c r="G385" s="22"/>
    </row>
    <row r="386" spans="3:7">
      <c r="C386" s="35">
        <v>385</v>
      </c>
      <c r="D386" s="22" t="s">
        <v>120</v>
      </c>
      <c r="E386" s="21" t="s">
        <v>76</v>
      </c>
      <c r="F386" s="22"/>
      <c r="G386" s="22"/>
    </row>
    <row r="387" spans="3:7">
      <c r="C387" s="35">
        <v>386</v>
      </c>
      <c r="D387" s="22" t="s">
        <v>123</v>
      </c>
      <c r="E387" s="21" t="s">
        <v>85</v>
      </c>
      <c r="F387" s="22"/>
      <c r="G387" s="22"/>
    </row>
    <row r="388" spans="3:7">
      <c r="C388" s="35">
        <v>387</v>
      </c>
      <c r="D388" s="22" t="s">
        <v>124</v>
      </c>
      <c r="E388" s="21" t="s">
        <v>85</v>
      </c>
      <c r="F388" s="22"/>
      <c r="G388" s="22"/>
    </row>
    <row r="389" spans="3:7">
      <c r="C389" s="35">
        <v>388</v>
      </c>
      <c r="D389" s="22" t="s">
        <v>123</v>
      </c>
      <c r="E389" s="21" t="s">
        <v>71</v>
      </c>
      <c r="F389" s="22"/>
      <c r="G389" s="22"/>
    </row>
    <row r="390" spans="3:7">
      <c r="C390" s="35">
        <v>389</v>
      </c>
      <c r="D390" s="22" t="s">
        <v>124</v>
      </c>
      <c r="E390" s="21" t="s">
        <v>71</v>
      </c>
      <c r="F390" s="22"/>
      <c r="G390" s="22"/>
    </row>
    <row r="391" spans="3:7">
      <c r="C391" s="35">
        <v>390</v>
      </c>
      <c r="D391" s="22" t="s">
        <v>124</v>
      </c>
      <c r="E391" s="21" t="s">
        <v>74</v>
      </c>
      <c r="F391" s="22"/>
      <c r="G391" s="22"/>
    </row>
    <row r="392" spans="3:7">
      <c r="C392" s="35">
        <v>391</v>
      </c>
      <c r="D392" s="22" t="s">
        <v>123</v>
      </c>
      <c r="E392" s="21" t="s">
        <v>77</v>
      </c>
      <c r="F392" s="22"/>
      <c r="G392" s="22"/>
    </row>
    <row r="393" spans="3:7">
      <c r="C393" s="35">
        <v>392</v>
      </c>
      <c r="D393" s="22" t="s">
        <v>124</v>
      </c>
      <c r="E393" s="21" t="s">
        <v>77</v>
      </c>
      <c r="F393" s="22"/>
      <c r="G393" s="22"/>
    </row>
    <row r="394" spans="3:7">
      <c r="C394" s="35">
        <v>393</v>
      </c>
      <c r="D394" s="22" t="s">
        <v>123</v>
      </c>
      <c r="E394" s="21" t="s">
        <v>72</v>
      </c>
      <c r="F394" s="22"/>
      <c r="G394" s="22"/>
    </row>
    <row r="395" spans="3:7">
      <c r="C395" s="35">
        <v>394</v>
      </c>
      <c r="D395" s="22" t="s">
        <v>123</v>
      </c>
      <c r="E395" s="21" t="s">
        <v>78</v>
      </c>
      <c r="F395" s="22"/>
    </row>
    <row r="396" spans="3:7">
      <c r="C396" s="35">
        <v>395</v>
      </c>
      <c r="D396" s="22" t="s">
        <v>124</v>
      </c>
      <c r="E396" s="21" t="s">
        <v>78</v>
      </c>
      <c r="F396" s="22"/>
    </row>
    <row r="397" spans="3:7">
      <c r="C397" s="35">
        <v>396</v>
      </c>
      <c r="D397" s="22" t="s">
        <v>123</v>
      </c>
      <c r="E397" s="21" t="s">
        <v>75</v>
      </c>
    </row>
    <row r="398" spans="3:7">
      <c r="C398" s="35">
        <v>397</v>
      </c>
      <c r="D398" s="22" t="s">
        <v>123</v>
      </c>
      <c r="E398" s="21" t="s">
        <v>76</v>
      </c>
    </row>
    <row r="399" spans="3:7">
      <c r="C399" s="35">
        <v>398</v>
      </c>
      <c r="D399" s="22" t="s">
        <v>125</v>
      </c>
      <c r="E399" s="21" t="s">
        <v>71</v>
      </c>
    </row>
    <row r="400" spans="3:7">
      <c r="C400" s="35">
        <v>399</v>
      </c>
      <c r="D400" s="22" t="s">
        <v>126</v>
      </c>
      <c r="E400" s="21" t="s">
        <v>74</v>
      </c>
    </row>
    <row r="401" spans="3:5">
      <c r="C401" s="35">
        <v>400</v>
      </c>
      <c r="D401" s="22" t="s">
        <v>126</v>
      </c>
      <c r="E401" s="21" t="s">
        <v>77</v>
      </c>
    </row>
    <row r="402" spans="3:5">
      <c r="C402" s="35">
        <v>401</v>
      </c>
      <c r="D402" s="22" t="s">
        <v>125</v>
      </c>
      <c r="E402" s="21" t="s">
        <v>77</v>
      </c>
    </row>
    <row r="403" spans="3:5">
      <c r="C403" s="35">
        <v>402</v>
      </c>
      <c r="D403" s="22" t="s">
        <v>126</v>
      </c>
      <c r="E403" s="21" t="s">
        <v>121</v>
      </c>
    </row>
    <row r="404" spans="3:5">
      <c r="C404" s="35">
        <v>403</v>
      </c>
      <c r="D404" s="22" t="s">
        <v>126</v>
      </c>
      <c r="E404" s="21" t="s">
        <v>78</v>
      </c>
    </row>
    <row r="405" spans="3:5">
      <c r="C405" s="35">
        <v>404</v>
      </c>
      <c r="D405" s="22" t="s">
        <v>125</v>
      </c>
      <c r="E405" s="21" t="s">
        <v>75</v>
      </c>
    </row>
    <row r="406" spans="3:5" ht="15.75" thickBot="1">
      <c r="C406" s="36">
        <v>405</v>
      </c>
      <c r="D406" s="23" t="s">
        <v>126</v>
      </c>
      <c r="E406" s="24" t="s">
        <v>79</v>
      </c>
    </row>
  </sheetData>
  <sheetProtection algorithmName="SHA-512" hashValue="X1uxr2HyMZZiSsS9L86HZDbmxWXHlrayF9LPwkzpUwlWrrrRXuIEWCLjQcyy83cWRWODEgtgBWNoRHFRa5iHZA==" saltValue="jLgcjEnZzAQcKXTti4B0WQ==" spinCount="100000" sheet="1" objects="1" scenarios="1"/>
  <mergeCells count="3">
    <mergeCell ref="D2:E2"/>
    <mergeCell ref="F293:G313"/>
    <mergeCell ref="F314:G352"/>
  </mergeCells>
  <pageMargins left="0.25" right="0.25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Grading Sheet</vt:lpstr>
      <vt:lpstr>Expected Knowledge</vt:lpstr>
      <vt:lpstr>'Grading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Lindsey</dc:creator>
  <cp:lastModifiedBy>Stephen Lindsey</cp:lastModifiedBy>
  <cp:lastPrinted>2024-05-09T10:45:13Z</cp:lastPrinted>
  <dcterms:created xsi:type="dcterms:W3CDTF">2024-01-18T12:43:52Z</dcterms:created>
  <dcterms:modified xsi:type="dcterms:W3CDTF">2024-06-05T13:50:09Z</dcterms:modified>
</cp:coreProperties>
</file>